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V:\Apoyos de Liquidez\PROYECTOS\AÑO 2024\Nuevas plantillas CRE\CRE DEFI-360\"/>
    </mc:Choice>
  </mc:AlternateContent>
  <xr:revisionPtr revIDLastSave="0" documentId="13_ncr:1_{B6BBCD5B-31A3-4C85-96A9-8D45F821BB16}" xr6:coauthVersionLast="47" xr6:coauthVersionMax="47" xr10:uidLastSave="{00000000-0000-0000-0000-000000000000}"/>
  <bookViews>
    <workbookView xWindow="-110" yWindow="-110" windowWidth="19420" windowHeight="10300" xr2:uid="{00000000-000D-0000-FFFF-FFFF00000000}"/>
  </bookViews>
  <sheets>
    <sheet name="A3" sheetId="1" r:id="rId1"/>
  </sheets>
  <definedNames>
    <definedName name="_xlnm.Print_Area" localSheetId="0">'A3'!$A$1:$H$51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1" l="1"/>
  <c r="G34" i="1"/>
  <c r="F34" i="1"/>
  <c r="E34" i="1"/>
  <c r="D34" i="1"/>
  <c r="C34" i="1"/>
  <c r="C30" i="1"/>
  <c r="C25" i="1"/>
  <c r="C21" i="1"/>
  <c r="D19" i="1"/>
  <c r="D42" i="1" l="1"/>
  <c r="E19" i="1"/>
  <c r="F19" i="1" s="1"/>
  <c r="G19" i="1" s="1"/>
  <c r="H19" i="1" s="1"/>
  <c r="H42" i="1" s="1"/>
  <c r="F42" i="1" l="1"/>
  <c r="E42" i="1"/>
  <c r="G42" i="1"/>
  <c r="H30" i="1"/>
  <c r="G30" i="1"/>
  <c r="F30" i="1"/>
  <c r="E30" i="1"/>
  <c r="D30" i="1"/>
  <c r="H25" i="1"/>
  <c r="G25" i="1"/>
  <c r="F25" i="1"/>
  <c r="E25" i="1"/>
  <c r="D25" i="1"/>
  <c r="H21" i="1"/>
  <c r="G21" i="1"/>
  <c r="F21" i="1"/>
  <c r="E21" i="1"/>
  <c r="D21" i="1"/>
  <c r="L19" i="1" l="1"/>
  <c r="D18" i="1" s="1"/>
  <c r="D41" i="1" s="1"/>
  <c r="V28" i="1"/>
  <c r="W28" i="1"/>
  <c r="M19" i="1" l="1"/>
  <c r="E18" i="1" s="1"/>
  <c r="E41" i="1" s="1"/>
  <c r="X28" i="1"/>
  <c r="V29" i="1"/>
  <c r="V33" i="1"/>
  <c r="V24" i="1"/>
  <c r="V32" i="1"/>
  <c r="V22" i="1"/>
  <c r="V26" i="1"/>
  <c r="V20" i="1"/>
  <c r="V23" i="1"/>
  <c r="V27" i="1"/>
  <c r="V31" i="1"/>
  <c r="V30" i="1"/>
  <c r="N19" i="1" l="1"/>
  <c r="F18" i="1" s="1"/>
  <c r="F41" i="1" s="1"/>
  <c r="Y28" i="1"/>
  <c r="W48" i="1"/>
  <c r="W44" i="1"/>
  <c r="W45" i="1"/>
  <c r="W47" i="1"/>
  <c r="V11" i="1"/>
  <c r="W24" i="1"/>
  <c r="W32" i="1"/>
  <c r="W29" i="1"/>
  <c r="W33" i="1"/>
  <c r="W20" i="1"/>
  <c r="W23" i="1"/>
  <c r="W27" i="1"/>
  <c r="W22" i="1"/>
  <c r="W26" i="1"/>
  <c r="W30" i="1"/>
  <c r="W31" i="1"/>
  <c r="O19" i="1" l="1"/>
  <c r="G18" i="1" s="1"/>
  <c r="G41" i="1" s="1"/>
  <c r="Z28" i="1"/>
  <c r="X47" i="1"/>
  <c r="X48" i="1"/>
  <c r="X44" i="1"/>
  <c r="X45" i="1"/>
  <c r="W11" i="1"/>
  <c r="X23" i="1"/>
  <c r="X27" i="1"/>
  <c r="X31" i="1"/>
  <c r="X22" i="1"/>
  <c r="X24" i="1"/>
  <c r="X32" i="1"/>
  <c r="X30" i="1"/>
  <c r="X29" i="1"/>
  <c r="X33" i="1"/>
  <c r="X20" i="1"/>
  <c r="X26" i="1"/>
  <c r="P19" i="1" l="1"/>
  <c r="H18" i="1" s="1"/>
  <c r="H41" i="1" s="1"/>
  <c r="Y45" i="1"/>
  <c r="Y47" i="1"/>
  <c r="Y48" i="1"/>
  <c r="Y44" i="1"/>
  <c r="X11" i="1"/>
  <c r="Y22" i="1"/>
  <c r="Y26" i="1"/>
  <c r="Y30" i="1"/>
  <c r="Y29" i="1"/>
  <c r="Y23" i="1"/>
  <c r="Y27" i="1"/>
  <c r="Y31" i="1"/>
  <c r="Y20" i="1"/>
  <c r="Y24" i="1"/>
  <c r="Y32" i="1"/>
  <c r="Y33" i="1"/>
  <c r="Y25" i="1"/>
  <c r="X25" i="1"/>
  <c r="W25" i="1"/>
  <c r="V25" i="1"/>
  <c r="Z45" i="1" l="1"/>
  <c r="Z47" i="1"/>
  <c r="Z48" i="1"/>
  <c r="Z44" i="1"/>
  <c r="Y11" i="1"/>
  <c r="Y21" i="1"/>
  <c r="V21" i="1"/>
  <c r="X21" i="1"/>
  <c r="W21" i="1"/>
  <c r="Z21" i="1"/>
  <c r="Z25" i="1"/>
  <c r="Z29" i="1"/>
  <c r="Z33" i="1"/>
  <c r="Z20" i="1"/>
  <c r="Z22" i="1"/>
  <c r="Z26" i="1"/>
  <c r="Z30" i="1"/>
  <c r="Z32" i="1"/>
  <c r="Z23" i="1"/>
  <c r="Z27" i="1"/>
  <c r="Z31" i="1"/>
  <c r="Z24" i="1"/>
  <c r="AA48" i="1" l="1"/>
  <c r="AA44" i="1"/>
  <c r="AA45" i="1"/>
  <c r="AA47" i="1"/>
  <c r="Z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Pirateque Niño Javier Eliecer</author>
  </authors>
  <commentList>
    <comment ref="C9" authorId="0" shapeId="0" xr:uid="{16541635-954A-47B2-9B1D-AD6715FE672C}">
      <text>
        <r>
          <rPr>
            <sz val="9"/>
            <color indexed="81"/>
            <rFont val="Tahoma"/>
            <family val="2"/>
          </rPr>
          <t>Seleccione la semana de control que va a reportar.</t>
        </r>
      </text>
    </comment>
  </commentList>
</comments>
</file>

<file path=xl/sharedStrings.xml><?xml version="1.0" encoding="utf-8"?>
<sst xmlns="http://schemas.openxmlformats.org/spreadsheetml/2006/main" count="65" uniqueCount="53">
  <si>
    <t>BR-3-867-7</t>
  </si>
  <si>
    <t>MANUAL DEPARTAMENTO DE ESTABILIDAD FINANCIERA</t>
  </si>
  <si>
    <t>CUENTAS</t>
  </si>
  <si>
    <t>TOTAL COLOCACIONES (1 + 2 + 3 + 4 + 5)</t>
  </si>
  <si>
    <t>I. CONTROL A LAS OPERACIONES ACTIVAS</t>
  </si>
  <si>
    <t>t+1</t>
  </si>
  <si>
    <t>t+2</t>
  </si>
  <si>
    <t>t+3</t>
  </si>
  <si>
    <t>t+4</t>
  </si>
  <si>
    <t>t+5</t>
  </si>
  <si>
    <t>Semana de control</t>
  </si>
  <si>
    <t>X</t>
  </si>
  <si>
    <t>DÍAS DE LA SEMANA A REPORTAR</t>
  </si>
  <si>
    <t>SALDOS AL CIERRE DEL DÍA DE ACCESO AL ATL</t>
  </si>
  <si>
    <t>AL CIERRE DE LOS DÍAS DE LA SEMANA A REPORTAR</t>
  </si>
  <si>
    <t>1. Saldo de operaciones del mercado monetario 1/</t>
  </si>
  <si>
    <t>2. Diferencia entre los numerales 2.1, 2.2 y 2.3</t>
  </si>
  <si>
    <t>3. Diferencia entre los numerales 3.1, 3.2 y 3.3</t>
  </si>
  <si>
    <t>5. Diferencia entre los numerales 5.1, 5.2 y 5.3</t>
  </si>
  <si>
    <t>II. INSTRUMENTOS FINANCIEROS DERIVADOS **</t>
  </si>
  <si>
    <t xml:space="preserve">NIT sin dígito de verificación ni puntos de separación </t>
  </si>
  <si>
    <t>4. Saldo cuentas contingentes 7/</t>
  </si>
  <si>
    <t>¿El EC cuenta con sucursales en el exterior?</t>
  </si>
  <si>
    <t>Si</t>
  </si>
  <si>
    <t>No</t>
  </si>
  <si>
    <t xml:space="preserve">Cifras expresadas en pesos (sin decimales). </t>
  </si>
  <si>
    <t>ANEXO 3. CONTROL A LAS OPERACIONES ACTIVAS Y A LOS INSTRUMENTOS FINANCIEROS DERIVADOS</t>
  </si>
  <si>
    <t>Las celdas resaltadas en color rojo deben ser obligatoriamente diligenciadas. Antes de continuar ingrese el NIT, conteste la pregunta y señale la semana de control.</t>
  </si>
  <si>
    <t>CIRCULAR REGLAMENTARIA EXTERNA DEFI-360</t>
  </si>
  <si>
    <t>* Incluye el valor en el cual se incrementó o se redujo el rubro general con respecto a los saldos al cierre del día de acceso al ATL (i.e. inversiones, cartera bruta de créditos y leasing financiero, cartera bruta por operaciones con tarjeta de crédito, o disponible en moneda extranjera expresado en moneda legal, según sea el caso). Si se presenta una reducción, incluir el valor con signo negativo.
** Corresponde a los flujos diarios de las operaciones y no a los saldos.</t>
  </si>
  <si>
    <t>2.1 Saldo de inversiones brutas 2/</t>
  </si>
  <si>
    <t xml:space="preserve">2.2 Variaciones por (des)valorización 3/ </t>
  </si>
  <si>
    <t>3.1 Saldo de cartera bruta de créditos y leasing financiero 5/</t>
  </si>
  <si>
    <t>3.3 Saldo de operaciones de cartera por redescuento</t>
  </si>
  <si>
    <t>5.1 Disponible en moneda extranjera expresado en moneda legal 8/</t>
  </si>
  <si>
    <t xml:space="preserve">5.2 Variación por tasa de cambio 9/ * </t>
  </si>
  <si>
    <t xml:space="preserve">2.3 Variaciones por compromisos previos al ATL  4/ * </t>
  </si>
  <si>
    <t xml:space="preserve">5.3 Variaciones por rendimientos, consignaciones y otros  10/ * </t>
  </si>
  <si>
    <t>1. Operaciones de compra en derivados con fines de cobertura    11/</t>
  </si>
  <si>
    <t>1.2 Derivados diferentes a los señalados en el numeral 1.1    13/</t>
  </si>
  <si>
    <t>2. Operaciones de venta en derivados con fines de cobertura   11/</t>
  </si>
  <si>
    <t>2.2 Derivados diferentes a los señalados en el numeral 2.1     13/</t>
  </si>
  <si>
    <t xml:space="preserve">ASUNTO 3: APOYOS TRANSITORIOS DE LIQUIDEZ </t>
  </si>
  <si>
    <t>3.2 Variaciones por tasa de cambio o unidad de cuenta 6/ *</t>
  </si>
  <si>
    <t>Diligencie la celda C19 con la fecha de acceso al ATL:</t>
  </si>
  <si>
    <t>Las celdas resaltadas en color rojo deben ser obligatoriamente diligenciadas. Las resaltadas en color gris no deben ser diligenciadas.</t>
  </si>
  <si>
    <r>
      <rPr>
        <b/>
        <sz val="10"/>
        <rFont val="Calibri"/>
        <family val="2"/>
        <scheme val="minor"/>
      </rPr>
      <t xml:space="preserve">Notas: 	</t>
    </r>
    <r>
      <rPr>
        <sz val="10"/>
        <rFont val="Calibri"/>
        <family val="2"/>
        <scheme val="minor"/>
      </rPr>
      <t xml:space="preserve">						
- No se debe modificar la estructura de este anexo ni diligenciar los espacios sombreados. En caso de que no se requiera diligenciar alguna(s) fecha(s), dejar en blanco la(s) columna(s) pertinente(s).
- Para las fechas que requieran diligenciamiento se deberá colocar cero (0) en aquellas cuentas en las que no haya saldos o en las que no aplique.
- Los días festivos deben diligenciarse con la misma información de los saldos al cierre del día hábil anterior, mientras que los días hábiles no bancarios deberán diligenciarse como cualquier día hábil.</t>
    </r>
  </si>
  <si>
    <r>
      <t>Las celdas resaltadas en color rojo deben ser obligatoriamente diligenciadas.</t>
    </r>
    <r>
      <rPr>
        <sz val="12"/>
        <color theme="2" tint="-0.499984740745262"/>
        <rFont val="Calibri"/>
        <family val="2"/>
        <scheme val="minor"/>
      </rPr>
      <t xml:space="preserve"> Las celdas resaltadas en color gris no deben ser diligenciadas.</t>
    </r>
  </si>
  <si>
    <t xml:space="preserve">Cifras expresadas en dólares de los Estados Unidos (USD) o en pesos colombianos (COP) -sin decimales-, según corresponda (ver notas 12 y 13). </t>
  </si>
  <si>
    <t>2.1 Derivados celebrados en el mercado mostrador denominados en divisas, con subyacente en  divisas y/o pactados con agentes del exterior autorizados     12/</t>
  </si>
  <si>
    <t>1/ Incluye las cuentas del CUIF de la SFC: 121000, 121505,121510, 122005, 122505, 123000 y 128500.
2/ Corresponde a la siguiente operación. Se suman las siguientes cuentas: 130100, 130200,130300, 130400, 130500, 130600, 130700, 130800, 130900, 131000, 131100, 131200,131300, 131400,131500, 131600, 131700,  131800, 131900, 132000, 132100, 132200, 132300, 132500,  135000,  135100, 135130, 135135 y 136000. A este resultado se restan las siguientes cuentas: 135105 y 135110.
3/ Efecto por variación en los precios de valoración de las inversiones entre el día de acceso al ATL y el día de la semana para el cual se reporta la información.
4/ Efecto por variación en el saldo de las inversiones originado por compromisos adquiridos previo al día de acceso al ATL, por ejemplo, derivados con cumplimiento efectivo (delivery).
5/ Incluye las cuentas del CUIF de la SFC: 1404, 1408, 1410, 1412, 1413, 1414 y 1416. Los saldos deben incluir operaciones de cartera por redescuento.
6/ Incluye el efecto por variación de la tasa de cambio o de unidades de cuenta (por ejemplo UVR), según aplique, en el valor del rubro total (i.e. Cartera bruta de créditos y leasing financiero, Cartera bruta por operaciones con tarjeta de crédito, o Disponible en moneda extranjera expresado en moneda legal, según sea el caso) entre el día de acceso al ATL y el día de la semana para el cual se reporta la información. Este efecto se calcula como la suma de: i) la variación porcentual de la tasa de cambio (entre el día de la semana reportado y el día de acceso al ATL) multiplicada por el saldo al cierre del día del acceso al ATL de la cartera denominada en moneda extranjera expresada en moneda legal, y  ii) la variación porcentual de la unidad de cuenta (entre el día de la semana reportado y el día de acceso al ATL) multiplicada por el saldo al cierre del día del acceso al ATL de la cartera denominada en UVR expresada en moneda legal.
7/ Estos valores deben ser iguales o mayores a cero. Incluye las cuentas del CUIF de la SFC: 6220 y 6225. Igualmente incluye los conceptos de aceptaciones bancarias, garantías bancarias y cartas de crédito que pueden generar incrementos de cartera. 
8/ Incluye la suma, únicamente en moneda extranjera expresado en moneda legal, de las cuentas del CUIF de la SFC: 11, 135105 y 135110. A este resultado se debe restar la suma, únicamente en moneda extranjera expresado en moneda legal, de las cuentas 135130 y 135135.
9/ Este efecto se calcula como la variación porcentual de la tasa de cambio (entre el día de la semana reportado y el día de acceso al ATL) multiplicada por el saldo al cierre del día del acceso al ATL del disponible en moneda extranjera expresado en moneda legal.
10/ Registra los flujos que se registren en la cuentas relacionadas en el numeral 8/ entre los saldos al cierre del día de acceso al ATL y los del día de la semana para el cual se reporta la información por los conceptos de: i) rendimientos financeros asociados a operaciones contractuales contraídas antes del acceso al ATL (por ejemplo cupones, intereses de cartera en moneda extranjera, entre otros), ii) créditos de bancos y otras obligaciones financieras (cuenta 24 del CUIF), iii) depósitos (2105, 2106,2107, 2108, 2109, 2110, 2111, 2112, 2113, 2114, 2115, 2116, 2117, 2118, 2119, 2120) incluyendo los flujos asociados a remesas y reintegros de exportaciones, iv) operaciones del mercado monetario pasivas y emisiones de bonos (cuentas 2123, 2124, 2125, 2126, 2130), v) llamados al margen, vi) aportes, anticipos e incrementos de capital y vii) desembolsos de créditos en moneda extranjera.</t>
  </si>
  <si>
    <t>1.1 Derivados celebrados en el mercado mostrador denominados en divisas, con subyacente en divisas y/o pactados con agentes del exterior autorizados    12/</t>
  </si>
  <si>
    <r>
      <t>11/ Incluye las operaciones que hayan sido identificadas desde el momento mismo de su celebración como instrumentos financieros derivados con fines de cobertura, según las disposiciones impartidas por la SFC en el Capítulo XVIII de la Circular Básica Contable y Financiera.
12/ El mercado mostrador o mercado OTC (</t>
    </r>
    <r>
      <rPr>
        <i/>
        <sz val="10"/>
        <rFont val="Calibri"/>
        <family val="2"/>
        <scheme val="minor"/>
      </rPr>
      <t>over-the-counter</t>
    </r>
    <r>
      <rPr>
        <sz val="10"/>
        <rFont val="Calibri"/>
        <family val="2"/>
        <scheme val="minor"/>
      </rPr>
      <t>), se refiere a las operaciones de compraventa de los valores que realizan los intermediarios del mercado de valores por fuera de una bolsa de valores o sistemas transaccionales. El monto de las operaciones se debe registrar en valor nominal tal como se reportó a los sistemas de negociación y/o al Banrep . El monto debe estar expresado en dólares de los Estados Unidos (USD). Si la moneda original es diferente al USD, el valor debe ser convertido a USD utilizando las tasas vigentes del día de la negociación.
13/ El monto de las operaciones se debe registrar en valor nominal. El monto debe estar expresado en pesos colombianos (COP).  Si la moneda original es diferente al COP, el valor debe ser convertido a COP utilizando las tasas vigentes del día de la negociación.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</si>
</sst>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d/mm/yyyy;@"/>
    <numFmt numFmtId="165" formatCode="#,##0_ ;\-#,##0\ "/>
  </numFmts>
  <fonts count="20" x14ac:knownFonts="1">
    <font>
      <sz val="11"/>
      <color theme="1"/>
      <name val="Calibri"/>
      <family val="2"/>
      <scheme val="minor"/>
    </font>
    <font>
      <sz val="12"/>
      <name val="Times New Roman"/>
      <family val="1"/>
    </font>
    <font>
      <sz val="11"/>
      <color theme="1"/>
      <name val="Calibri"/>
      <family val="2"/>
      <scheme val="minor"/>
    </font>
    <font>
      <sz val="8"/>
      <name val="Calibri"/>
      <family val="2"/>
      <scheme val="minor"/>
    </font>
    <font>
      <sz val="12"/>
      <color theme="0"/>
      <name val="Times New Roman"/>
      <family val="1"/>
    </font>
    <font>
      <sz val="9"/>
      <color indexed="81"/>
      <name val="Tahoma"/>
      <family val="2"/>
    </font>
    <font>
      <b/>
      <sz val="12"/>
      <color theme="0"/>
      <name val="Times New Roman"/>
      <family val="1"/>
    </font>
    <font>
      <sz val="12"/>
      <color theme="1"/>
      <name val="Times New Roman"/>
      <family val="1"/>
    </font>
    <font>
      <b/>
      <sz val="12"/>
      <color theme="1"/>
      <name val="Times New Roman"/>
      <family val="1"/>
    </font>
    <font>
      <sz val="12"/>
      <name val="Calibri"/>
      <family val="2"/>
      <scheme val="minor"/>
    </font>
    <font>
      <b/>
      <sz val="12"/>
      <name val="Calibri"/>
      <family val="2"/>
      <scheme val="minor"/>
    </font>
    <font>
      <sz val="24"/>
      <color theme="1"/>
      <name val="Calibri"/>
      <family val="2"/>
      <scheme val="minor"/>
    </font>
    <font>
      <sz val="16"/>
      <color theme="1"/>
      <name val="Calibri"/>
      <family val="2"/>
      <scheme val="minor"/>
    </font>
    <font>
      <sz val="12"/>
      <color theme="1"/>
      <name val="Calibri"/>
      <family val="2"/>
      <scheme val="minor"/>
    </font>
    <font>
      <sz val="12"/>
      <color rgb="FFC00000"/>
      <name val="Calibri"/>
      <family val="2"/>
      <scheme val="minor"/>
    </font>
    <font>
      <b/>
      <sz val="16"/>
      <color theme="0"/>
      <name val="Calibri"/>
      <family val="2"/>
      <scheme val="minor"/>
    </font>
    <font>
      <sz val="10"/>
      <name val="Calibri"/>
      <family val="2"/>
      <scheme val="minor"/>
    </font>
    <font>
      <b/>
      <sz val="10"/>
      <name val="Calibri"/>
      <family val="2"/>
      <scheme val="minor"/>
    </font>
    <font>
      <sz val="12"/>
      <color theme="2" tint="-0.499984740745262"/>
      <name val="Calibri"/>
      <family val="2"/>
      <scheme val="minor"/>
    </font>
    <font>
      <i/>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s>
  <borders count="50">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style="dotted">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dotted">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medium">
        <color indexed="64"/>
      </top>
      <bottom/>
      <diagonal/>
    </border>
    <border>
      <left/>
      <right/>
      <top style="dotted">
        <color indexed="64"/>
      </top>
      <bottom style="medium">
        <color indexed="64"/>
      </bottom>
      <diagonal/>
    </border>
    <border>
      <left/>
      <right/>
      <top style="thin">
        <color indexed="64"/>
      </top>
      <bottom/>
      <diagonal/>
    </border>
  </borders>
  <cellStyleXfs count="3">
    <xf numFmtId="0" fontId="0" fillId="0" borderId="0"/>
    <xf numFmtId="42" fontId="2" fillId="0" borderId="0" applyFont="0" applyFill="0" applyBorder="0" applyAlignment="0" applyProtection="0"/>
    <xf numFmtId="42" fontId="2" fillId="0" borderId="0" applyFont="0" applyFill="0" applyBorder="0" applyAlignment="0" applyProtection="0"/>
  </cellStyleXfs>
  <cellXfs count="138">
    <xf numFmtId="0" fontId="0" fillId="0" borderId="0" xfId="0"/>
    <xf numFmtId="0" fontId="7" fillId="0" borderId="0" xfId="0" applyFont="1" applyAlignment="1">
      <alignment vertical="center"/>
    </xf>
    <xf numFmtId="0" fontId="4" fillId="0" borderId="0" xfId="0" applyFont="1" applyAlignment="1">
      <alignment vertical="center"/>
    </xf>
    <xf numFmtId="0" fontId="4" fillId="2" borderId="0" xfId="0" applyFont="1" applyFill="1" applyAlignment="1">
      <alignment vertical="center"/>
    </xf>
    <xf numFmtId="1" fontId="4" fillId="2" borderId="0" xfId="0" applyNumberFormat="1" applyFont="1" applyFill="1" applyAlignment="1">
      <alignment vertical="center"/>
    </xf>
    <xf numFmtId="0" fontId="1" fillId="2" borderId="0" xfId="0" applyFont="1" applyFill="1" applyAlignment="1">
      <alignment vertical="center"/>
    </xf>
    <xf numFmtId="0" fontId="7" fillId="2" borderId="0" xfId="0" applyFont="1" applyFill="1" applyAlignment="1">
      <alignment vertical="center"/>
    </xf>
    <xf numFmtId="0" fontId="10" fillId="0" borderId="0" xfId="0" applyFont="1" applyAlignment="1">
      <alignment horizontal="center" vertical="center"/>
    </xf>
    <xf numFmtId="0" fontId="1" fillId="0" borderId="0" xfId="0" applyFont="1" applyAlignment="1">
      <alignment vertical="center"/>
    </xf>
    <xf numFmtId="0" fontId="12" fillId="0" borderId="0" xfId="0" applyFont="1" applyAlignment="1">
      <alignment horizontal="left" vertical="center" wrapText="1"/>
    </xf>
    <xf numFmtId="0" fontId="10" fillId="0" borderId="0" xfId="0" applyFont="1" applyAlignment="1">
      <alignment horizontal="centerContinuous" vertical="center"/>
    </xf>
    <xf numFmtId="0" fontId="8" fillId="0" borderId="0" xfId="0" applyFont="1" applyAlignment="1">
      <alignment horizontal="center" vertical="center"/>
    </xf>
    <xf numFmtId="0" fontId="6" fillId="0" borderId="0" xfId="0" applyFont="1" applyAlignment="1">
      <alignment horizontal="center" vertical="center"/>
    </xf>
    <xf numFmtId="0" fontId="6" fillId="2" borderId="0" xfId="0" applyFont="1" applyFill="1" applyAlignment="1">
      <alignment horizontal="center" vertical="center"/>
    </xf>
    <xf numFmtId="1" fontId="10" fillId="0" borderId="1" xfId="0" applyNumberFormat="1" applyFont="1" applyBorder="1" applyAlignment="1" applyProtection="1">
      <alignment vertical="center"/>
      <protection locked="0"/>
    </xf>
    <xf numFmtId="0" fontId="9" fillId="0" borderId="0" xfId="0" applyFont="1" applyAlignment="1">
      <alignment vertical="center"/>
    </xf>
    <xf numFmtId="0" fontId="10" fillId="0" borderId="0" xfId="0" applyFont="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41" xfId="0" applyFont="1" applyBorder="1" applyAlignment="1">
      <alignment horizontal="centerContinuous" vertical="center"/>
    </xf>
    <xf numFmtId="0" fontId="10" fillId="0" borderId="1" xfId="0" applyFont="1" applyBorder="1" applyAlignment="1">
      <alignment horizontal="centerContinuous" vertical="center"/>
    </xf>
    <xf numFmtId="0" fontId="10" fillId="3" borderId="10" xfId="0" quotePrefix="1" applyFont="1" applyFill="1" applyBorder="1" applyAlignment="1">
      <alignment horizontal="center" vertical="center"/>
    </xf>
    <xf numFmtId="0" fontId="10" fillId="3" borderId="32" xfId="0" quotePrefix="1" applyFont="1" applyFill="1" applyBorder="1" applyAlignment="1">
      <alignment horizontal="center" vertical="center"/>
    </xf>
    <xf numFmtId="0" fontId="10" fillId="3" borderId="9" xfId="0" quotePrefix="1" applyFont="1" applyFill="1" applyBorder="1" applyAlignment="1">
      <alignment horizontal="center" vertical="center"/>
    </xf>
    <xf numFmtId="0" fontId="10" fillId="3" borderId="27" xfId="0" quotePrefix="1" applyFont="1" applyFill="1" applyBorder="1" applyAlignment="1">
      <alignment horizontal="center" vertical="center"/>
    </xf>
    <xf numFmtId="164" fontId="9" fillId="3" borderId="38" xfId="0" applyNumberFormat="1" applyFont="1" applyFill="1" applyBorder="1" applyAlignment="1" applyProtection="1">
      <alignment horizontal="center" vertical="center"/>
      <protection locked="0"/>
    </xf>
    <xf numFmtId="164" fontId="9" fillId="3" borderId="10" xfId="0" applyNumberFormat="1" applyFont="1" applyFill="1" applyBorder="1" applyAlignment="1">
      <alignment horizontal="center" vertical="center"/>
    </xf>
    <xf numFmtId="164" fontId="9" fillId="3" borderId="32" xfId="0" applyNumberFormat="1" applyFont="1" applyFill="1" applyBorder="1" applyAlignment="1">
      <alignment horizontal="center" vertical="center"/>
    </xf>
    <xf numFmtId="164" fontId="9" fillId="3" borderId="42" xfId="0" applyNumberFormat="1" applyFont="1" applyFill="1" applyBorder="1" applyAlignment="1">
      <alignment horizontal="center" vertical="center"/>
    </xf>
    <xf numFmtId="0" fontId="4" fillId="2" borderId="0" xfId="0" applyFont="1" applyFill="1" applyAlignment="1">
      <alignment horizontal="center" vertical="center"/>
    </xf>
    <xf numFmtId="3" fontId="9" fillId="2" borderId="11" xfId="1" applyNumberFormat="1" applyFont="1" applyFill="1" applyBorder="1" applyAlignment="1" applyProtection="1">
      <alignment vertical="center"/>
      <protection locked="0"/>
    </xf>
    <xf numFmtId="3" fontId="9" fillId="2" borderId="29" xfId="1" applyNumberFormat="1" applyFont="1" applyFill="1" applyBorder="1" applyAlignment="1" applyProtection="1">
      <alignment vertical="center"/>
      <protection locked="0"/>
    </xf>
    <xf numFmtId="3" fontId="9" fillId="2" borderId="34" xfId="1" applyNumberFormat="1" applyFont="1" applyFill="1" applyBorder="1" applyAlignment="1" applyProtection="1">
      <alignment vertical="center"/>
      <protection locked="0"/>
    </xf>
    <xf numFmtId="3" fontId="9" fillId="2" borderId="35" xfId="1" applyNumberFormat="1" applyFont="1" applyFill="1" applyBorder="1" applyAlignment="1" applyProtection="1">
      <alignment vertical="center"/>
      <protection locked="0"/>
    </xf>
    <xf numFmtId="3" fontId="9" fillId="3" borderId="30" xfId="1" applyNumberFormat="1" applyFont="1" applyFill="1" applyBorder="1" applyAlignment="1" applyProtection="1">
      <alignment vertical="center"/>
    </xf>
    <xf numFmtId="3" fontId="9" fillId="3" borderId="16" xfId="1" applyNumberFormat="1" applyFont="1" applyFill="1" applyBorder="1" applyAlignment="1" applyProtection="1">
      <alignment vertical="center"/>
    </xf>
    <xf numFmtId="3" fontId="9" fillId="3" borderId="15" xfId="1" applyNumberFormat="1" applyFont="1" applyFill="1" applyBorder="1" applyAlignment="1" applyProtection="1">
      <alignment vertical="center"/>
    </xf>
    <xf numFmtId="3" fontId="9" fillId="2" borderId="17" xfId="1" applyNumberFormat="1" applyFont="1" applyFill="1" applyBorder="1" applyAlignment="1" applyProtection="1">
      <alignment vertical="center"/>
      <protection locked="0"/>
    </xf>
    <xf numFmtId="3" fontId="9" fillId="0" borderId="22" xfId="1" applyNumberFormat="1" applyFont="1" applyFill="1" applyBorder="1" applyAlignment="1" applyProtection="1">
      <alignment vertical="center"/>
      <protection locked="0"/>
    </xf>
    <xf numFmtId="3" fontId="9" fillId="0" borderId="37" xfId="1" applyNumberFormat="1" applyFont="1" applyFill="1" applyBorder="1" applyAlignment="1" applyProtection="1">
      <alignment vertical="center"/>
      <protection locked="0"/>
    </xf>
    <xf numFmtId="3" fontId="9" fillId="0" borderId="5" xfId="1" applyNumberFormat="1" applyFont="1" applyFill="1" applyBorder="1" applyAlignment="1" applyProtection="1">
      <alignment vertical="center"/>
      <protection locked="0"/>
    </xf>
    <xf numFmtId="3" fontId="9" fillId="3" borderId="4" xfId="0" applyNumberFormat="1" applyFont="1" applyFill="1" applyBorder="1" applyAlignment="1">
      <alignment vertical="center"/>
    </xf>
    <xf numFmtId="3" fontId="9" fillId="0" borderId="36" xfId="1" applyNumberFormat="1" applyFont="1" applyFill="1" applyBorder="1" applyAlignment="1" applyProtection="1">
      <alignment vertical="center"/>
      <protection locked="0"/>
    </xf>
    <xf numFmtId="3" fontId="9" fillId="0" borderId="29" xfId="1" applyNumberFormat="1" applyFont="1" applyFill="1" applyBorder="1" applyAlignment="1" applyProtection="1">
      <alignment vertical="center"/>
      <protection locked="0"/>
    </xf>
    <xf numFmtId="3" fontId="9" fillId="0" borderId="13" xfId="1" applyNumberFormat="1" applyFont="1" applyFill="1" applyBorder="1" applyAlignment="1" applyProtection="1">
      <alignment vertical="center"/>
      <protection locked="0"/>
    </xf>
    <xf numFmtId="3" fontId="9" fillId="0" borderId="12" xfId="1" applyNumberFormat="1" applyFont="1" applyFill="1" applyBorder="1" applyAlignment="1" applyProtection="1">
      <alignment vertical="center"/>
      <protection locked="0"/>
    </xf>
    <xf numFmtId="1" fontId="4" fillId="0" borderId="0" xfId="0" applyNumberFormat="1" applyFont="1" applyAlignment="1">
      <alignment vertical="center"/>
    </xf>
    <xf numFmtId="3" fontId="9" fillId="2" borderId="36" xfId="1" applyNumberFormat="1" applyFont="1" applyFill="1" applyBorder="1" applyAlignment="1" applyProtection="1">
      <alignment vertical="center"/>
      <protection locked="0"/>
    </xf>
    <xf numFmtId="3" fontId="9" fillId="2" borderId="37" xfId="1" applyNumberFormat="1" applyFont="1" applyFill="1" applyBorder="1" applyAlignment="1" applyProtection="1">
      <alignment vertical="center"/>
      <protection locked="0"/>
    </xf>
    <xf numFmtId="3" fontId="9" fillId="2" borderId="5" xfId="1" applyNumberFormat="1" applyFont="1" applyFill="1" applyBorder="1" applyAlignment="1" applyProtection="1">
      <alignment vertical="center"/>
      <protection locked="0"/>
    </xf>
    <xf numFmtId="3" fontId="9" fillId="2" borderId="13" xfId="1" applyNumberFormat="1" applyFont="1" applyFill="1" applyBorder="1" applyAlignment="1" applyProtection="1">
      <alignment vertical="center"/>
      <protection locked="0"/>
    </xf>
    <xf numFmtId="3" fontId="9" fillId="2" borderId="12" xfId="1" applyNumberFormat="1" applyFont="1" applyFill="1" applyBorder="1" applyAlignment="1" applyProtection="1">
      <alignment vertical="center"/>
      <protection locked="0"/>
    </xf>
    <xf numFmtId="3" fontId="9" fillId="2" borderId="4" xfId="1" applyNumberFormat="1" applyFont="1" applyFill="1" applyBorder="1" applyAlignment="1" applyProtection="1">
      <alignment vertical="center"/>
      <protection locked="0"/>
    </xf>
    <xf numFmtId="3" fontId="9" fillId="2" borderId="31" xfId="1" applyNumberFormat="1" applyFont="1" applyFill="1" applyBorder="1" applyAlignment="1" applyProtection="1">
      <alignment vertical="center"/>
      <protection locked="0"/>
    </xf>
    <xf numFmtId="3" fontId="9" fillId="2" borderId="33" xfId="1" applyNumberFormat="1" applyFont="1" applyFill="1" applyBorder="1" applyAlignment="1" applyProtection="1">
      <alignment vertical="center"/>
      <protection locked="0"/>
    </xf>
    <xf numFmtId="3" fontId="10" fillId="3" borderId="20" xfId="0" quotePrefix="1" applyNumberFormat="1" applyFont="1" applyFill="1" applyBorder="1" applyAlignment="1">
      <alignment vertical="center"/>
    </xf>
    <xf numFmtId="3" fontId="10" fillId="3" borderId="21" xfId="0" quotePrefix="1" applyNumberFormat="1" applyFont="1" applyFill="1" applyBorder="1" applyAlignment="1">
      <alignment vertical="center"/>
    </xf>
    <xf numFmtId="3" fontId="9" fillId="3" borderId="20" xfId="1" applyNumberFormat="1" applyFont="1" applyFill="1" applyBorder="1" applyAlignment="1" applyProtection="1">
      <alignment vertical="center"/>
    </xf>
    <xf numFmtId="164" fontId="9" fillId="3" borderId="27" xfId="0" applyNumberFormat="1" applyFont="1" applyFill="1" applyBorder="1" applyAlignment="1">
      <alignment horizontal="center" vertical="center"/>
    </xf>
    <xf numFmtId="165" fontId="9" fillId="2" borderId="22" xfId="1" applyNumberFormat="1" applyFont="1" applyFill="1" applyBorder="1" applyAlignment="1" applyProtection="1">
      <alignment horizontal="center" vertical="center"/>
      <protection locked="0"/>
    </xf>
    <xf numFmtId="165" fontId="9" fillId="2" borderId="19" xfId="1" applyNumberFormat="1" applyFont="1" applyFill="1" applyBorder="1" applyAlignment="1" applyProtection="1">
      <alignment horizontal="center" vertical="center"/>
      <protection locked="0"/>
    </xf>
    <xf numFmtId="165" fontId="9" fillId="2" borderId="18" xfId="1" applyNumberFormat="1" applyFont="1" applyFill="1" applyBorder="1" applyAlignment="1" applyProtection="1">
      <alignment horizontal="center" vertical="center"/>
      <protection locked="0"/>
    </xf>
    <xf numFmtId="165" fontId="9" fillId="2" borderId="30" xfId="1" applyNumberFormat="1" applyFont="1" applyFill="1" applyBorder="1" applyAlignment="1" applyProtection="1">
      <alignment horizontal="center" vertical="center"/>
      <protection locked="0"/>
    </xf>
    <xf numFmtId="165" fontId="9" fillId="2" borderId="16" xfId="1" applyNumberFormat="1" applyFont="1" applyFill="1" applyBorder="1" applyAlignment="1" applyProtection="1">
      <alignment horizontal="center" vertical="center"/>
      <protection locked="0"/>
    </xf>
    <xf numFmtId="165" fontId="9" fillId="2" borderId="15" xfId="1" applyNumberFormat="1" applyFont="1" applyFill="1" applyBorder="1" applyAlignment="1" applyProtection="1">
      <alignment horizontal="center" vertical="center"/>
      <protection locked="0"/>
    </xf>
    <xf numFmtId="165" fontId="9" fillId="2" borderId="25" xfId="1" applyNumberFormat="1" applyFont="1" applyFill="1" applyBorder="1" applyAlignment="1" applyProtection="1">
      <alignment horizontal="center" vertical="center"/>
      <protection locked="0"/>
    </xf>
    <xf numFmtId="165" fontId="9" fillId="2" borderId="26" xfId="1" applyNumberFormat="1" applyFont="1" applyFill="1" applyBorder="1" applyAlignment="1" applyProtection="1">
      <alignment horizontal="center" vertical="center"/>
      <protection locked="0"/>
    </xf>
    <xf numFmtId="165" fontId="9" fillId="2" borderId="24" xfId="1" applyNumberFormat="1" applyFont="1" applyFill="1" applyBorder="1" applyAlignment="1" applyProtection="1">
      <alignment horizontal="center" vertical="center"/>
      <protection locked="0"/>
    </xf>
    <xf numFmtId="0" fontId="1" fillId="2" borderId="0" xfId="0" applyFont="1" applyFill="1" applyAlignment="1">
      <alignment vertical="center" wrapText="1"/>
    </xf>
    <xf numFmtId="3" fontId="10" fillId="2" borderId="14" xfId="0" quotePrefix="1" applyNumberFormat="1" applyFont="1" applyFill="1" applyBorder="1" applyAlignment="1">
      <alignment horizontal="left" vertical="center" wrapText="1"/>
    </xf>
    <xf numFmtId="3" fontId="10" fillId="2" borderId="15" xfId="0" quotePrefix="1" applyNumberFormat="1" applyFont="1" applyFill="1" applyBorder="1" applyAlignment="1">
      <alignment horizontal="left" vertical="center" wrapText="1"/>
    </xf>
    <xf numFmtId="3" fontId="10" fillId="2" borderId="39" xfId="0" applyNumberFormat="1" applyFont="1" applyFill="1" applyBorder="1" applyAlignment="1">
      <alignment horizontal="left" vertical="center" wrapText="1"/>
    </xf>
    <xf numFmtId="3" fontId="10" fillId="2" borderId="40" xfId="0" applyNumberFormat="1" applyFont="1" applyFill="1" applyBorder="1" applyAlignment="1">
      <alignment horizontal="left" vertical="center" wrapText="1"/>
    </xf>
    <xf numFmtId="0" fontId="15" fillId="4" borderId="0" xfId="0" applyFont="1" applyFill="1" applyAlignment="1">
      <alignment horizontal="center" vertical="center"/>
    </xf>
    <xf numFmtId="0" fontId="16" fillId="0" borderId="0" xfId="0" applyFont="1" applyAlignment="1">
      <alignment horizontal="left" vertical="center" wrapText="1"/>
    </xf>
    <xf numFmtId="0" fontId="16" fillId="0" borderId="49" xfId="0" applyFont="1" applyBorder="1" applyAlignment="1">
      <alignment horizontal="left" vertical="center" wrapText="1"/>
    </xf>
    <xf numFmtId="0" fontId="10" fillId="0" borderId="1" xfId="0" applyFont="1" applyBorder="1" applyAlignment="1">
      <alignment horizontal="left" vertical="center"/>
    </xf>
    <xf numFmtId="3" fontId="10" fillId="2" borderId="44" xfId="0" quotePrefix="1" applyNumberFormat="1" applyFont="1" applyFill="1" applyBorder="1" applyAlignment="1">
      <alignment horizontal="left" vertical="center" wrapText="1"/>
    </xf>
    <xf numFmtId="3" fontId="10" fillId="2" borderId="43" xfId="0" quotePrefix="1" applyNumberFormat="1" applyFont="1" applyFill="1" applyBorder="1" applyAlignment="1">
      <alignment horizontal="left" vertical="center" wrapText="1"/>
    </xf>
    <xf numFmtId="3" fontId="9" fillId="2" borderId="17" xfId="0" quotePrefix="1" applyNumberFormat="1" applyFont="1" applyFill="1" applyBorder="1" applyAlignment="1">
      <alignment horizontal="left" vertical="center" wrapText="1"/>
    </xf>
    <xf numFmtId="3" fontId="9" fillId="2" borderId="18" xfId="0" quotePrefix="1" applyNumberFormat="1" applyFont="1" applyFill="1" applyBorder="1" applyAlignment="1">
      <alignment horizontal="left" vertical="center" wrapText="1"/>
    </xf>
    <xf numFmtId="3" fontId="9" fillId="2" borderId="4" xfId="0" quotePrefix="1" applyNumberFormat="1" applyFont="1" applyFill="1" applyBorder="1" applyAlignment="1">
      <alignment horizontal="left" vertical="center" wrapText="1"/>
    </xf>
    <xf numFmtId="3" fontId="9" fillId="2" borderId="5" xfId="0" quotePrefix="1" applyNumberFormat="1" applyFont="1" applyFill="1" applyBorder="1" applyAlignment="1">
      <alignment horizontal="left" vertical="center" wrapText="1"/>
    </xf>
    <xf numFmtId="3" fontId="9" fillId="2" borderId="11" xfId="0" quotePrefix="1" applyNumberFormat="1" applyFont="1" applyFill="1" applyBorder="1" applyAlignment="1">
      <alignment vertical="center" wrapText="1"/>
    </xf>
    <xf numFmtId="3" fontId="9" fillId="2" borderId="12" xfId="0" quotePrefix="1" applyNumberFormat="1" applyFont="1" applyFill="1" applyBorder="1" applyAlignment="1">
      <alignment vertical="center" wrapText="1"/>
    </xf>
    <xf numFmtId="0" fontId="14" fillId="2" borderId="0" xfId="0" applyFont="1" applyFill="1" applyAlignment="1">
      <alignment horizontal="left" vertical="center" wrapText="1"/>
    </xf>
    <xf numFmtId="3" fontId="9" fillId="2" borderId="11" xfId="0" quotePrefix="1" applyNumberFormat="1" applyFont="1" applyFill="1" applyBorder="1" applyAlignment="1">
      <alignment horizontal="left" vertical="center" wrapText="1"/>
    </xf>
    <xf numFmtId="3" fontId="9" fillId="2" borderId="12" xfId="0" quotePrefix="1" applyNumberFormat="1" applyFont="1" applyFill="1" applyBorder="1" applyAlignment="1">
      <alignment horizontal="left" vertical="center" wrapText="1"/>
    </xf>
    <xf numFmtId="0" fontId="11" fillId="0" borderId="0" xfId="0" applyFont="1" applyAlignment="1">
      <alignment horizontal="left" vertical="center" wrapText="1"/>
    </xf>
    <xf numFmtId="0" fontId="10" fillId="0" borderId="2" xfId="0" quotePrefix="1" applyFont="1" applyBorder="1" applyAlignment="1">
      <alignment horizontal="center" vertical="center" wrapText="1"/>
    </xf>
    <xf numFmtId="0" fontId="10" fillId="0" borderId="4" xfId="0" quotePrefix="1" applyFont="1" applyBorder="1" applyAlignment="1">
      <alignment horizontal="center" vertical="center" wrapText="1"/>
    </xf>
    <xf numFmtId="0" fontId="10" fillId="0" borderId="6" xfId="0" quotePrefix="1"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41" xfId="0" applyFont="1" applyBorder="1" applyAlignment="1">
      <alignment horizontal="center" vertical="center"/>
    </xf>
    <xf numFmtId="0" fontId="10" fillId="0" borderId="28" xfId="0" applyFont="1" applyBorder="1" applyAlignment="1">
      <alignment horizontal="center" vertical="center"/>
    </xf>
    <xf numFmtId="0" fontId="10" fillId="0" borderId="2" xfId="0" quotePrefix="1" applyFont="1" applyBorder="1" applyAlignment="1">
      <alignment horizontal="center" vertical="center"/>
    </xf>
    <xf numFmtId="0" fontId="10" fillId="0" borderId="47" xfId="0" quotePrefix="1" applyFont="1" applyBorder="1" applyAlignment="1">
      <alignment horizontal="center" vertical="center"/>
    </xf>
    <xf numFmtId="0" fontId="10" fillId="0" borderId="3" xfId="0" quotePrefix="1" applyFont="1" applyBorder="1" applyAlignment="1">
      <alignment horizontal="center" vertical="center"/>
    </xf>
    <xf numFmtId="0" fontId="10" fillId="0" borderId="6" xfId="0" quotePrefix="1" applyFont="1" applyBorder="1" applyAlignment="1">
      <alignment horizontal="center" vertical="center"/>
    </xf>
    <xf numFmtId="0" fontId="10" fillId="0" borderId="7" xfId="0" quotePrefix="1" applyFont="1" applyBorder="1" applyAlignment="1">
      <alignment horizontal="center" vertical="center"/>
    </xf>
    <xf numFmtId="0" fontId="10" fillId="0" borderId="8" xfId="0" quotePrefix="1" applyFont="1" applyBorder="1"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wrapText="1"/>
    </xf>
    <xf numFmtId="0" fontId="13" fillId="0" borderId="0" xfId="0" applyFont="1" applyAlignment="1">
      <alignment horizontal="left" vertical="center" wrapText="1"/>
    </xf>
    <xf numFmtId="0" fontId="9" fillId="0" borderId="14" xfId="0" quotePrefix="1" applyFont="1" applyBorder="1" applyAlignment="1">
      <alignment horizontal="left" vertical="center" wrapText="1"/>
    </xf>
    <xf numFmtId="0" fontId="9" fillId="0" borderId="46" xfId="0" quotePrefix="1" applyFont="1" applyBorder="1" applyAlignment="1">
      <alignment horizontal="left" vertical="center" wrapText="1"/>
    </xf>
    <xf numFmtId="0" fontId="9" fillId="0" borderId="15" xfId="0" quotePrefix="1" applyFont="1" applyBorder="1" applyAlignment="1">
      <alignment horizontal="left" vertical="center" wrapText="1"/>
    </xf>
    <xf numFmtId="0" fontId="9" fillId="0" borderId="14" xfId="0" quotePrefix="1" applyFont="1" applyBorder="1" applyAlignment="1">
      <alignment horizontal="left" vertical="center"/>
    </xf>
    <xf numFmtId="0" fontId="9" fillId="0" borderId="46" xfId="0" quotePrefix="1" applyFont="1" applyBorder="1" applyAlignment="1">
      <alignment horizontal="left" vertical="center"/>
    </xf>
    <xf numFmtId="0" fontId="9" fillId="0" borderId="15" xfId="0" quotePrefix="1" applyFont="1" applyBorder="1" applyAlignment="1">
      <alignment horizontal="left" vertical="center"/>
    </xf>
    <xf numFmtId="0" fontId="9" fillId="0" borderId="23" xfId="0" quotePrefix="1" applyFont="1" applyBorder="1" applyAlignment="1">
      <alignment horizontal="left" vertical="center"/>
    </xf>
    <xf numFmtId="0" fontId="9" fillId="0" borderId="48" xfId="0" quotePrefix="1" applyFont="1" applyBorder="1" applyAlignment="1">
      <alignment horizontal="left" vertical="center"/>
    </xf>
    <xf numFmtId="0" fontId="9" fillId="0" borderId="24" xfId="0" quotePrefix="1" applyFont="1" applyBorder="1" applyAlignment="1">
      <alignment horizontal="left" vertical="center"/>
    </xf>
    <xf numFmtId="3" fontId="9" fillId="2" borderId="41" xfId="0" quotePrefix="1" applyNumberFormat="1" applyFont="1" applyFill="1" applyBorder="1" applyAlignment="1">
      <alignment horizontal="left" vertical="center" wrapText="1"/>
    </xf>
    <xf numFmtId="3" fontId="9" fillId="2" borderId="28" xfId="0" quotePrefix="1" applyNumberFormat="1" applyFont="1" applyFill="1" applyBorder="1" applyAlignment="1">
      <alignment horizontal="left" vertical="center" wrapText="1"/>
    </xf>
    <xf numFmtId="0" fontId="10" fillId="0" borderId="14" xfId="0" quotePrefix="1" applyFont="1" applyBorder="1" applyAlignment="1">
      <alignment horizontal="left" vertical="center"/>
    </xf>
    <xf numFmtId="0" fontId="10" fillId="0" borderId="46" xfId="0" quotePrefix="1" applyFont="1" applyBorder="1" applyAlignment="1">
      <alignment horizontal="left" vertical="center"/>
    </xf>
    <xf numFmtId="0" fontId="10" fillId="0" borderId="15" xfId="0" quotePrefix="1" applyFont="1" applyBorder="1" applyAlignment="1">
      <alignment horizontal="left" vertical="center"/>
    </xf>
    <xf numFmtId="0" fontId="10" fillId="0" borderId="2"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42" fontId="9" fillId="3" borderId="44" xfId="1" applyFont="1" applyFill="1" applyBorder="1" applyAlignment="1" applyProtection="1">
      <alignment horizontal="center" vertical="center"/>
    </xf>
    <xf numFmtId="42" fontId="9" fillId="3" borderId="45" xfId="1" applyFont="1" applyFill="1" applyBorder="1" applyAlignment="1" applyProtection="1">
      <alignment horizontal="center" vertical="center"/>
    </xf>
    <xf numFmtId="42" fontId="9" fillId="3" borderId="43" xfId="1" applyFont="1" applyFill="1" applyBorder="1" applyAlignment="1" applyProtection="1">
      <alignment horizontal="center" vertical="center"/>
    </xf>
    <xf numFmtId="42" fontId="9" fillId="3" borderId="14" xfId="1" applyFont="1" applyFill="1" applyBorder="1" applyAlignment="1" applyProtection="1">
      <alignment horizontal="center" vertical="center"/>
    </xf>
    <xf numFmtId="42" fontId="9" fillId="3" borderId="46" xfId="1" applyFont="1" applyFill="1" applyBorder="1" applyAlignment="1" applyProtection="1">
      <alignment horizontal="center" vertical="center"/>
    </xf>
    <xf numFmtId="42" fontId="9" fillId="3" borderId="15" xfId="1" applyFont="1" applyFill="1" applyBorder="1" applyAlignment="1" applyProtection="1">
      <alignment horizontal="center" vertical="center"/>
    </xf>
    <xf numFmtId="0" fontId="10" fillId="0" borderId="44" xfId="0" quotePrefix="1" applyFont="1" applyBorder="1" applyAlignment="1">
      <alignment horizontal="left" vertical="center"/>
    </xf>
    <xf numFmtId="0" fontId="10" fillId="0" borderId="45" xfId="0" quotePrefix="1" applyFont="1" applyBorder="1" applyAlignment="1">
      <alignment horizontal="left" vertical="center"/>
    </xf>
    <xf numFmtId="0" fontId="10" fillId="0" borderId="43" xfId="0" quotePrefix="1" applyFont="1" applyBorder="1" applyAlignment="1">
      <alignment horizontal="left" vertical="center"/>
    </xf>
  </cellXfs>
  <cellStyles count="3">
    <cellStyle name="Moneda [0]" xfId="1" builtinId="7"/>
    <cellStyle name="Moneda [0] 2" xfId="2" xr:uid="{133ABE8F-AE05-4600-9A08-DA6DC98F95C1}"/>
    <cellStyle name="Normal" xfId="0" builtinId="0"/>
  </cellStyles>
  <dxfs count="10">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238125</xdr:colOff>
      <xdr:row>0</xdr:row>
      <xdr:rowOff>95250</xdr:rowOff>
    </xdr:from>
    <xdr:to>
      <xdr:col>7</xdr:col>
      <xdr:colOff>1368525</xdr:colOff>
      <xdr:row>4</xdr:row>
      <xdr:rowOff>42989</xdr:rowOff>
    </xdr:to>
    <xdr:pic>
      <xdr:nvPicPr>
        <xdr:cNvPr id="3" name="Imagen 2" descr="Logo del Banco de la República - Colombia, compuesto por la efigie de la Mariana mirando a la derecha.">
          <a:extLst>
            <a:ext uri="{FF2B5EF4-FFF2-40B4-BE49-F238E27FC236}">
              <a16:creationId xmlns:a16="http://schemas.microsoft.com/office/drawing/2014/main" id="{69CF539C-90B5-426D-B899-8143615E7BD5}"/>
            </a:ext>
          </a:extLst>
        </xdr:cNvPr>
        <xdr:cNvPicPr>
          <a:picLocks noChangeAspect="1"/>
        </xdr:cNvPicPr>
      </xdr:nvPicPr>
      <xdr:blipFill>
        <a:blip xmlns:r="http://schemas.openxmlformats.org/officeDocument/2006/relationships" r:embed="rId1"/>
        <a:stretch>
          <a:fillRect/>
        </a:stretch>
      </xdr:blipFill>
      <xdr:spPr>
        <a:xfrm>
          <a:off x="12906375" y="95250"/>
          <a:ext cx="1130400" cy="109073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D52"/>
  <sheetViews>
    <sheetView showGridLines="0" tabSelected="1" zoomScale="70" zoomScaleNormal="70" workbookViewId="0">
      <selection sqref="A1:G1"/>
    </sheetView>
  </sheetViews>
  <sheetFormatPr baseColWidth="10" defaultColWidth="0" defaultRowHeight="22" customHeight="1" zeroHeight="1" x14ac:dyDescent="0.35"/>
  <cols>
    <col min="1" max="1" width="4.54296875" style="5" customWidth="1"/>
    <col min="2" max="2" width="57.36328125" style="5" customWidth="1"/>
    <col min="3" max="8" width="24.7265625" style="5" customWidth="1"/>
    <col min="9" max="10" width="0" style="6" hidden="1" customWidth="1"/>
    <col min="11" max="37" width="0" style="3" hidden="1" customWidth="1"/>
    <col min="38" max="82" width="0" style="5" hidden="1" customWidth="1"/>
    <col min="83" max="16384" width="11.453125" style="5" hidden="1"/>
  </cols>
  <sheetData>
    <row r="1" spans="1:26" ht="31" x14ac:dyDescent="0.35">
      <c r="A1" s="87" t="s">
        <v>26</v>
      </c>
      <c r="B1" s="87"/>
      <c r="C1" s="87"/>
      <c r="D1" s="87"/>
      <c r="E1" s="87"/>
      <c r="F1" s="87"/>
      <c r="G1" s="87"/>
      <c r="H1" s="8"/>
      <c r="I1" s="1"/>
      <c r="J1" s="1"/>
      <c r="K1" s="2"/>
    </row>
    <row r="2" spans="1:26" ht="20.149999999999999" customHeight="1" x14ac:dyDescent="0.35">
      <c r="A2" s="104" t="s">
        <v>1</v>
      </c>
      <c r="B2" s="104"/>
      <c r="C2" s="104"/>
      <c r="D2" s="104"/>
      <c r="E2" s="104"/>
      <c r="F2" s="104"/>
      <c r="G2" s="104"/>
      <c r="H2" s="10"/>
      <c r="I2" s="11"/>
      <c r="J2" s="11"/>
      <c r="K2" s="12"/>
      <c r="L2" s="13"/>
      <c r="M2" s="13"/>
      <c r="N2" s="13"/>
      <c r="O2" s="13"/>
      <c r="P2" s="13"/>
      <c r="Q2" s="13"/>
    </row>
    <row r="3" spans="1:26" ht="20.149999999999999" customHeight="1" x14ac:dyDescent="0.35">
      <c r="A3" s="104" t="s">
        <v>28</v>
      </c>
      <c r="B3" s="104"/>
      <c r="C3" s="104"/>
      <c r="D3" s="104"/>
      <c r="E3" s="104"/>
      <c r="F3" s="104"/>
      <c r="G3" s="104"/>
      <c r="H3" s="10"/>
      <c r="I3" s="11"/>
      <c r="J3" s="11"/>
      <c r="K3" s="12"/>
      <c r="L3" s="13"/>
      <c r="M3" s="13"/>
      <c r="N3" s="13"/>
      <c r="O3" s="13"/>
      <c r="P3" s="13"/>
      <c r="Q3" s="13"/>
    </row>
    <row r="4" spans="1:26" ht="20.149999999999999" customHeight="1" x14ac:dyDescent="0.35">
      <c r="A4" s="104" t="s">
        <v>42</v>
      </c>
      <c r="B4" s="104"/>
      <c r="C4" s="104"/>
      <c r="D4" s="104"/>
      <c r="E4" s="104"/>
      <c r="F4" s="104"/>
      <c r="G4" s="104"/>
      <c r="H4" s="10"/>
      <c r="I4" s="11"/>
      <c r="J4" s="11"/>
      <c r="K4" s="12"/>
      <c r="L4" s="13"/>
      <c r="M4" s="13"/>
      <c r="N4" s="13"/>
      <c r="O4" s="13"/>
      <c r="P4" s="13"/>
      <c r="Q4" s="13"/>
    </row>
    <row r="5" spans="1:26" ht="20.149999999999999" customHeight="1" x14ac:dyDescent="0.35">
      <c r="A5" s="105" t="s">
        <v>0</v>
      </c>
      <c r="B5" s="105"/>
      <c r="C5" s="105"/>
      <c r="D5" s="105"/>
      <c r="E5" s="105"/>
      <c r="F5" s="105"/>
      <c r="G5" s="105"/>
      <c r="H5" s="104"/>
      <c r="I5" s="104"/>
      <c r="J5" s="104"/>
      <c r="K5" s="104"/>
      <c r="L5" s="13"/>
      <c r="M5" s="13"/>
      <c r="N5" s="13"/>
      <c r="O5" s="13"/>
      <c r="P5" s="13"/>
      <c r="Q5" s="13"/>
    </row>
    <row r="6" spans="1:26" ht="20.5" customHeight="1" x14ac:dyDescent="0.35">
      <c r="A6" s="84" t="s">
        <v>27</v>
      </c>
      <c r="B6" s="84"/>
      <c r="C6" s="84"/>
      <c r="D6" s="84"/>
      <c r="E6" s="84"/>
      <c r="F6" s="84"/>
      <c r="G6" s="84"/>
      <c r="H6" s="9"/>
      <c r="I6" s="9"/>
      <c r="J6" s="9"/>
      <c r="K6" s="9"/>
      <c r="L6" s="13"/>
      <c r="M6" s="13"/>
      <c r="N6" s="13"/>
      <c r="O6" s="13"/>
      <c r="P6" s="13"/>
      <c r="Q6" s="13"/>
    </row>
    <row r="7" spans="1:26" ht="20.149999999999999" customHeight="1" thickBot="1" x14ac:dyDescent="0.4">
      <c r="A7" s="103" t="s">
        <v>20</v>
      </c>
      <c r="B7" s="103"/>
      <c r="C7" s="14"/>
      <c r="D7" s="15"/>
      <c r="E7" s="10"/>
      <c r="F7" s="10"/>
      <c r="G7" s="10"/>
      <c r="H7" s="10"/>
      <c r="I7" s="1"/>
      <c r="J7" s="1"/>
      <c r="K7" s="2"/>
    </row>
    <row r="8" spans="1:26" ht="20.149999999999999" customHeight="1" thickBot="1" x14ac:dyDescent="0.4">
      <c r="A8" s="15" t="s">
        <v>22</v>
      </c>
      <c r="B8" s="15"/>
      <c r="C8" s="16"/>
      <c r="D8" s="10"/>
      <c r="E8" s="10"/>
      <c r="F8" s="10"/>
      <c r="G8" s="10"/>
      <c r="H8" s="10"/>
      <c r="I8" s="1"/>
      <c r="J8" s="1"/>
      <c r="K8" s="2"/>
    </row>
    <row r="9" spans="1:26" ht="20.149999999999999" customHeight="1" thickBot="1" x14ac:dyDescent="0.4">
      <c r="A9" s="75" t="s">
        <v>10</v>
      </c>
      <c r="B9" s="75"/>
      <c r="C9" s="17"/>
      <c r="D9" s="18"/>
      <c r="E9" s="19"/>
      <c r="F9" s="19"/>
      <c r="G9" s="19"/>
      <c r="H9" s="19"/>
      <c r="I9" s="1"/>
      <c r="J9" s="1"/>
      <c r="K9" s="2"/>
    </row>
    <row r="10" spans="1:26" ht="59.5" customHeight="1" x14ac:dyDescent="0.35">
      <c r="A10" s="73" t="s">
        <v>46</v>
      </c>
      <c r="B10" s="73"/>
      <c r="C10" s="73"/>
      <c r="D10" s="73"/>
      <c r="E10" s="73"/>
      <c r="F10" s="73"/>
      <c r="G10" s="73"/>
      <c r="H10" s="73"/>
      <c r="I10" s="1"/>
      <c r="J10" s="1"/>
      <c r="K10" s="2"/>
    </row>
    <row r="11" spans="1:26" ht="52" customHeight="1" x14ac:dyDescent="0.35">
      <c r="A11" s="73" t="s">
        <v>29</v>
      </c>
      <c r="B11" s="73"/>
      <c r="C11" s="73"/>
      <c r="D11" s="73"/>
      <c r="E11" s="73"/>
      <c r="F11" s="73"/>
      <c r="G11" s="73"/>
      <c r="H11" s="73"/>
      <c r="I11" s="1"/>
      <c r="J11" s="1"/>
      <c r="K11" s="2"/>
      <c r="S11" s="3">
        <v>18</v>
      </c>
      <c r="V11" s="4">
        <f>+SUM(V20,V22:V24,V26:V29,V31:V33)</f>
        <v>22</v>
      </c>
      <c r="W11" s="4">
        <f>+SUM(W20,W22:W24,W26:W29,W31:W33)</f>
        <v>22</v>
      </c>
      <c r="X11" s="4">
        <f>+SUM(X20,X22:X24,X26:X29,X31:X33)</f>
        <v>22</v>
      </c>
      <c r="Y11" s="4">
        <f>+SUM(Y20,Y22:Y24,Y26:Y29,Y31:Y33)</f>
        <v>22</v>
      </c>
      <c r="Z11" s="4">
        <f>+SUM(Z20,Z22:Z24,Z26:Z29,Z31:Z33)</f>
        <v>22</v>
      </c>
    </row>
    <row r="12" spans="1:26" ht="244" customHeight="1" x14ac:dyDescent="0.35">
      <c r="A12" s="73" t="s">
        <v>50</v>
      </c>
      <c r="B12" s="73"/>
      <c r="C12" s="73"/>
      <c r="D12" s="73"/>
      <c r="E12" s="73"/>
      <c r="F12" s="73"/>
      <c r="G12" s="73"/>
      <c r="H12" s="73"/>
      <c r="I12" s="1"/>
      <c r="J12" s="1"/>
      <c r="K12" s="2"/>
      <c r="S12" s="3">
        <v>20</v>
      </c>
    </row>
    <row r="13" spans="1:26" ht="37" customHeight="1" x14ac:dyDescent="0.35">
      <c r="A13" s="72" t="s">
        <v>4</v>
      </c>
      <c r="B13" s="72"/>
      <c r="C13" s="72"/>
      <c r="D13" s="72"/>
      <c r="E13" s="72"/>
      <c r="F13" s="72"/>
      <c r="G13" s="72"/>
      <c r="H13" s="72"/>
    </row>
    <row r="14" spans="1:26" ht="20.149999999999999" customHeight="1" x14ac:dyDescent="0.35">
      <c r="A14" s="84" t="s">
        <v>47</v>
      </c>
      <c r="B14" s="84"/>
      <c r="C14" s="84"/>
      <c r="D14" s="84"/>
      <c r="E14" s="84"/>
      <c r="F14" s="84"/>
      <c r="G14" s="7"/>
      <c r="H14" s="7"/>
    </row>
    <row r="15" spans="1:26" ht="21" customHeight="1" thickBot="1" x14ac:dyDescent="0.4">
      <c r="A15" s="75" t="s">
        <v>25</v>
      </c>
      <c r="B15" s="75"/>
      <c r="C15" s="75"/>
      <c r="D15" s="75"/>
      <c r="E15" s="75"/>
      <c r="F15" s="75"/>
      <c r="G15" s="75"/>
      <c r="H15" s="75"/>
    </row>
    <row r="16" spans="1:26" ht="16.5" customHeight="1" x14ac:dyDescent="0.35">
      <c r="A16" s="91" t="s">
        <v>2</v>
      </c>
      <c r="B16" s="92"/>
      <c r="C16" s="88" t="s">
        <v>13</v>
      </c>
      <c r="D16" s="97" t="s">
        <v>14</v>
      </c>
      <c r="E16" s="98"/>
      <c r="F16" s="98"/>
      <c r="G16" s="98"/>
      <c r="H16" s="99"/>
      <c r="S16" s="3" t="s">
        <v>10</v>
      </c>
    </row>
    <row r="17" spans="1:37" ht="16.5" customHeight="1" x14ac:dyDescent="0.35">
      <c r="A17" s="93"/>
      <c r="B17" s="94"/>
      <c r="C17" s="89"/>
      <c r="D17" s="100"/>
      <c r="E17" s="101"/>
      <c r="F17" s="101"/>
      <c r="G17" s="101"/>
      <c r="H17" s="102"/>
    </row>
    <row r="18" spans="1:37" ht="20.149999999999999" customHeight="1" thickBot="1" x14ac:dyDescent="0.4">
      <c r="A18" s="95"/>
      <c r="B18" s="96"/>
      <c r="C18" s="90"/>
      <c r="D18" s="20" t="str">
        <f>IFERROR(IF(WEEKDAY(L19,1)=1,"Domingo",
IF(WEEKDAY(L19,1)=2,"Lunes",
IF(WEEKDAY(L19,1)=3,"Martes",
IF(WEEKDAY(L19,1)=4,"Miércoles",
IF(WEEKDAY(L19,1)=5,"Jueves",
IF(WEEKDAY(L19,1)=6,"Viernes",
IF(WEEKDAY(L19,1)=7,"Sábado",""))))))),"")</f>
        <v/>
      </c>
      <c r="E18" s="21" t="str">
        <f>IFERROR(IF(WEEKDAY(M19,1)=1,"Domingo",
IF(WEEKDAY(M19,1)=2,"Lunes",
IF(WEEKDAY(M19,1)=3,"Martes",
IF(WEEKDAY(M19,1)=4,"Miércoles",
IF(WEEKDAY(M19,1)=5,"Jueves",
IF(WEEKDAY(M19,1)=6,"Viernes",
IF(WEEKDAY(M19,1)=7,"Sábado",""))))))),"")</f>
        <v/>
      </c>
      <c r="F18" s="22" t="str">
        <f>IFERROR(IF(WEEKDAY(N19,1)=1,"Domingo",
IF(WEEKDAY(N19,1)=2,"Lunes",
IF(WEEKDAY(N19,1)=3,"Martes",
IF(WEEKDAY(N19,1)=4,"Miércoles",
IF(WEEKDAY(N19,1)=5,"Jueves",
IF(WEEKDAY(N19,1)=6,"Viernes",
IF(WEEKDAY(N19,1)=7,"Sábado",""))))))),"")</f>
        <v/>
      </c>
      <c r="G18" s="22" t="str">
        <f>IFERROR(IF(WEEKDAY(O19,1)=1,"Domingo",
IF(WEEKDAY(O19,1)=2,"Lunes",
IF(WEEKDAY(O19,1)=3,"Martes",
IF(WEEKDAY(O19,1)=4,"Miércoles",
IF(WEEKDAY(O19,1)=5,"Jueves",
IF(WEEKDAY(O19,1)=6,"Viernes",
IF(WEEKDAY(O19,1)=7,"Sábado",""))))))),"")</f>
        <v/>
      </c>
      <c r="H18" s="23" t="str">
        <f>IFERROR(IF(WEEKDAY(P19,1)=1,"Domingo",
IF(WEEKDAY(P19,1)=2,"Lunes",
IF(WEEKDAY(P19,1)=3,"Martes",
IF(WEEKDAY(P19,1)=4,"Miércoles",
IF(WEEKDAY(P19,1)=5,"Jueves",
IF(WEEKDAY(P19,1)=6,"Viernes",
IF(WEEKDAY(P19,1)=7,"Sábado",""))))))),"")</f>
        <v/>
      </c>
      <c r="K18" s="3" t="s">
        <v>23</v>
      </c>
      <c r="L18" s="3" t="s">
        <v>5</v>
      </c>
      <c r="M18" s="3" t="s">
        <v>6</v>
      </c>
      <c r="N18" s="3" t="s">
        <v>7</v>
      </c>
      <c r="O18" s="3" t="s">
        <v>8</v>
      </c>
      <c r="P18" s="3" t="s">
        <v>9</v>
      </c>
      <c r="S18" s="3">
        <v>1</v>
      </c>
    </row>
    <row r="19" spans="1:37" ht="20.149999999999999" customHeight="1" x14ac:dyDescent="0.35">
      <c r="A19" s="70" t="s">
        <v>44</v>
      </c>
      <c r="B19" s="71"/>
      <c r="C19" s="24"/>
      <c r="D19" s="25" t="str">
        <f>IF(C19="","",IF(AND(WEEKDAY(C19)=6,C9=1),"",C19+1+IF(C9&gt;1,(7*(C9-1))-WEEKDAY(C19)+1,0)))</f>
        <v/>
      </c>
      <c r="E19" s="26" t="str">
        <f>IFERROR(IF(OR(WEEKDAY(D19)=6,WEEKDAY(D19)=7),"",D19+1),"")</f>
        <v/>
      </c>
      <c r="F19" s="26" t="str">
        <f>IFERROR(IF(OR(WEEKDAY(E19)=6,WEEKDAY(E19)=7),"",E19+1),"")</f>
        <v/>
      </c>
      <c r="G19" s="26" t="str">
        <f>IFERROR(IF(OR(WEEKDAY(F19)=6,WEEKDAY(F19)=7),"",F19+1),"")</f>
        <v/>
      </c>
      <c r="H19" s="27" t="str">
        <f>IFERROR(IF(OR(WEEKDAY(G19)=6,WEEKDAY(G19)=7),"",G19+1),"")</f>
        <v/>
      </c>
      <c r="K19" s="3" t="s">
        <v>24</v>
      </c>
      <c r="L19" s="28" t="e">
        <f>+IF(OR(WEEKDAY(D19)=7,WEEKDAY(D19)=8),"NA",WEEKDAY(D19))</f>
        <v>#VALUE!</v>
      </c>
      <c r="M19" s="28" t="e">
        <f>+IF(OR(WEEKDAY(E19)=7,WEEKDAY(E19)=8,L19="NA"),"NA",WEEKDAY(E19))</f>
        <v>#VALUE!</v>
      </c>
      <c r="N19" s="3" t="e">
        <f>+IF(OR(WEEKDAY(F19)=7,WEEKDAY(F19)=8,M19="NA"),"NA",WEEKDAY(F19))</f>
        <v>#VALUE!</v>
      </c>
      <c r="O19" s="3" t="e">
        <f>+IF(OR(WEEKDAY(G19)=7,WEEKDAY(G19)=8,N19="NA"),"NA",WEEKDAY(G19))</f>
        <v>#VALUE!</v>
      </c>
      <c r="P19" s="3" t="e">
        <f>+IF(OR(WEEKDAY(H19)=7,WEEKDAY(H19)=8,O19="NA"),"NA",WEEKDAY(H19))</f>
        <v>#VALUE!</v>
      </c>
      <c r="S19" s="3">
        <v>2</v>
      </c>
    </row>
    <row r="20" spans="1:37" ht="15.5" x14ac:dyDescent="0.35">
      <c r="A20" s="76" t="s">
        <v>15</v>
      </c>
      <c r="B20" s="77"/>
      <c r="C20" s="29"/>
      <c r="D20" s="30"/>
      <c r="E20" s="31"/>
      <c r="F20" s="31"/>
      <c r="G20" s="31"/>
      <c r="H20" s="32"/>
      <c r="S20" s="3">
        <v>3</v>
      </c>
      <c r="U20" s="3" t="s">
        <v>11</v>
      </c>
      <c r="V20" s="4">
        <f>+IF(D$19="",1,0)+IF(ISBLANK(D20),1,0)</f>
        <v>2</v>
      </c>
      <c r="W20" s="4">
        <f t="shared" ref="W20:Z20" si="0">+IF(E$19="",1,0)+IF(ISBLANK(E20),1,0)</f>
        <v>2</v>
      </c>
      <c r="X20" s="4">
        <f t="shared" si="0"/>
        <v>2</v>
      </c>
      <c r="Y20" s="4">
        <f t="shared" si="0"/>
        <v>2</v>
      </c>
      <c r="Z20" s="4">
        <f t="shared" si="0"/>
        <v>2</v>
      </c>
    </row>
    <row r="21" spans="1:37" ht="17.25" customHeight="1" x14ac:dyDescent="0.35">
      <c r="A21" s="68" t="s">
        <v>16</v>
      </c>
      <c r="B21" s="69"/>
      <c r="C21" s="33">
        <f t="shared" ref="C21:H21" si="1">TRUNC(C22-C23-C24,0)</f>
        <v>0</v>
      </c>
      <c r="D21" s="33">
        <f t="shared" si="1"/>
        <v>0</v>
      </c>
      <c r="E21" s="34">
        <f t="shared" si="1"/>
        <v>0</v>
      </c>
      <c r="F21" s="34">
        <f t="shared" si="1"/>
        <v>0</v>
      </c>
      <c r="G21" s="34">
        <f t="shared" si="1"/>
        <v>0</v>
      </c>
      <c r="H21" s="35">
        <f t="shared" si="1"/>
        <v>0</v>
      </c>
      <c r="S21" s="3">
        <v>4</v>
      </c>
      <c r="V21" s="4">
        <f t="shared" ref="V21:V33" si="2">+IF(D$19="",1,0)+IF(ISBLANK(D21),1,0)</f>
        <v>1</v>
      </c>
      <c r="W21" s="4">
        <f t="shared" ref="W21:W33" si="3">+IF(E$19="",1,0)+IF(ISBLANK(E21),1,0)</f>
        <v>1</v>
      </c>
      <c r="X21" s="4">
        <f t="shared" ref="X21:X33" si="4">+IF(F$19="",1,0)+IF(ISBLANK(F21),1,0)</f>
        <v>1</v>
      </c>
      <c r="Y21" s="4">
        <f t="shared" ref="Y21:Y33" si="5">+IF(G$19="",1,0)+IF(ISBLANK(G21),1,0)</f>
        <v>1</v>
      </c>
      <c r="Z21" s="4">
        <f t="shared" ref="Z21:Z33" si="6">+IF(H$19="",1,0)+IF(ISBLANK(H21),1,0)</f>
        <v>1</v>
      </c>
    </row>
    <row r="22" spans="1:37" ht="15.5" x14ac:dyDescent="0.35">
      <c r="A22" s="78" t="s">
        <v>30</v>
      </c>
      <c r="B22" s="79"/>
      <c r="C22" s="36"/>
      <c r="D22" s="37"/>
      <c r="E22" s="38"/>
      <c r="F22" s="38"/>
      <c r="G22" s="38"/>
      <c r="H22" s="39"/>
      <c r="S22" s="3">
        <v>5</v>
      </c>
      <c r="U22" s="3" t="s">
        <v>11</v>
      </c>
      <c r="V22" s="4">
        <f t="shared" si="2"/>
        <v>2</v>
      </c>
      <c r="W22" s="4">
        <f t="shared" si="3"/>
        <v>2</v>
      </c>
      <c r="X22" s="4">
        <f t="shared" si="4"/>
        <v>2</v>
      </c>
      <c r="Y22" s="4">
        <f t="shared" si="5"/>
        <v>2</v>
      </c>
      <c r="Z22" s="4">
        <f t="shared" si="6"/>
        <v>2</v>
      </c>
    </row>
    <row r="23" spans="1:37" ht="15.5" x14ac:dyDescent="0.35">
      <c r="A23" s="80" t="s">
        <v>31</v>
      </c>
      <c r="B23" s="81"/>
      <c r="C23" s="40"/>
      <c r="D23" s="41"/>
      <c r="E23" s="38"/>
      <c r="F23" s="38"/>
      <c r="G23" s="38"/>
      <c r="H23" s="39"/>
      <c r="S23" s="3">
        <v>6</v>
      </c>
      <c r="U23" s="3" t="s">
        <v>11</v>
      </c>
      <c r="V23" s="4">
        <f t="shared" si="2"/>
        <v>2</v>
      </c>
      <c r="W23" s="4">
        <f t="shared" si="3"/>
        <v>2</v>
      </c>
      <c r="X23" s="4">
        <f t="shared" si="4"/>
        <v>2</v>
      </c>
      <c r="Y23" s="4">
        <f t="shared" si="5"/>
        <v>2</v>
      </c>
      <c r="Z23" s="4">
        <f t="shared" si="6"/>
        <v>2</v>
      </c>
    </row>
    <row r="24" spans="1:37" s="8" customFormat="1" ht="15.5" x14ac:dyDescent="0.35">
      <c r="A24" s="82" t="s">
        <v>36</v>
      </c>
      <c r="B24" s="83"/>
      <c r="C24" s="40"/>
      <c r="D24" s="42"/>
      <c r="E24" s="43"/>
      <c r="F24" s="43"/>
      <c r="G24" s="43"/>
      <c r="H24" s="44"/>
      <c r="I24" s="6"/>
      <c r="J24" s="6"/>
      <c r="K24" s="3"/>
      <c r="L24" s="3"/>
      <c r="M24" s="3"/>
      <c r="N24" s="3"/>
      <c r="O24" s="3"/>
      <c r="P24" s="3"/>
      <c r="Q24" s="2"/>
      <c r="R24" s="2"/>
      <c r="S24" s="3">
        <v>7</v>
      </c>
      <c r="T24" s="2"/>
      <c r="U24" s="2" t="s">
        <v>11</v>
      </c>
      <c r="V24" s="45">
        <f t="shared" si="2"/>
        <v>2</v>
      </c>
      <c r="W24" s="45">
        <f t="shared" si="3"/>
        <v>2</v>
      </c>
      <c r="X24" s="45">
        <f t="shared" si="4"/>
        <v>2</v>
      </c>
      <c r="Y24" s="45">
        <f t="shared" si="5"/>
        <v>2</v>
      </c>
      <c r="Z24" s="45">
        <f t="shared" si="6"/>
        <v>2</v>
      </c>
      <c r="AA24" s="2"/>
      <c r="AB24" s="2"/>
      <c r="AC24" s="2"/>
      <c r="AD24" s="2"/>
      <c r="AE24" s="2"/>
      <c r="AF24" s="2"/>
      <c r="AG24" s="2"/>
      <c r="AH24" s="2"/>
      <c r="AI24" s="2"/>
      <c r="AJ24" s="2"/>
      <c r="AK24" s="2"/>
    </row>
    <row r="25" spans="1:37" ht="20.149999999999999" customHeight="1" x14ac:dyDescent="0.35">
      <c r="A25" s="68" t="s">
        <v>17</v>
      </c>
      <c r="B25" s="69"/>
      <c r="C25" s="33">
        <f t="shared" ref="C25:H25" si="7">TRUNC(C26-C27-C28,0)</f>
        <v>0</v>
      </c>
      <c r="D25" s="33">
        <f t="shared" si="7"/>
        <v>0</v>
      </c>
      <c r="E25" s="34">
        <f t="shared" si="7"/>
        <v>0</v>
      </c>
      <c r="F25" s="34">
        <f t="shared" si="7"/>
        <v>0</v>
      </c>
      <c r="G25" s="34">
        <f t="shared" si="7"/>
        <v>0</v>
      </c>
      <c r="H25" s="35">
        <f t="shared" si="7"/>
        <v>0</v>
      </c>
      <c r="S25" s="3">
        <v>8</v>
      </c>
      <c r="V25" s="4">
        <f t="shared" si="2"/>
        <v>1</v>
      </c>
      <c r="W25" s="4">
        <f t="shared" si="3"/>
        <v>1</v>
      </c>
      <c r="X25" s="4">
        <f t="shared" si="4"/>
        <v>1</v>
      </c>
      <c r="Y25" s="4">
        <f t="shared" si="5"/>
        <v>1</v>
      </c>
      <c r="Z25" s="4">
        <f t="shared" si="6"/>
        <v>1</v>
      </c>
    </row>
    <row r="26" spans="1:37" ht="15.5" x14ac:dyDescent="0.35">
      <c r="A26" s="78" t="s">
        <v>32</v>
      </c>
      <c r="B26" s="79"/>
      <c r="C26" s="36"/>
      <c r="D26" s="46"/>
      <c r="E26" s="47"/>
      <c r="F26" s="47"/>
      <c r="G26" s="47"/>
      <c r="H26" s="48"/>
      <c r="S26" s="3">
        <v>9</v>
      </c>
      <c r="U26" s="3" t="s">
        <v>11</v>
      </c>
      <c r="V26" s="4">
        <f t="shared" si="2"/>
        <v>2</v>
      </c>
      <c r="W26" s="4">
        <f t="shared" si="3"/>
        <v>2</v>
      </c>
      <c r="X26" s="4">
        <f t="shared" si="4"/>
        <v>2</v>
      </c>
      <c r="Y26" s="4">
        <f t="shared" si="5"/>
        <v>2</v>
      </c>
      <c r="Z26" s="4">
        <f t="shared" si="6"/>
        <v>2</v>
      </c>
    </row>
    <row r="27" spans="1:37" ht="15.5" x14ac:dyDescent="0.35">
      <c r="A27" s="80" t="s">
        <v>43</v>
      </c>
      <c r="B27" s="81"/>
      <c r="C27" s="40"/>
      <c r="D27" s="46"/>
      <c r="E27" s="47"/>
      <c r="F27" s="47"/>
      <c r="G27" s="47"/>
      <c r="H27" s="48"/>
      <c r="S27" s="3">
        <v>10</v>
      </c>
      <c r="U27" s="3" t="s">
        <v>11</v>
      </c>
      <c r="V27" s="4">
        <f t="shared" si="2"/>
        <v>2</v>
      </c>
      <c r="W27" s="4">
        <f t="shared" si="3"/>
        <v>2</v>
      </c>
      <c r="X27" s="4">
        <f t="shared" si="4"/>
        <v>2</v>
      </c>
      <c r="Y27" s="4">
        <f t="shared" si="5"/>
        <v>2</v>
      </c>
      <c r="Z27" s="4">
        <f t="shared" si="6"/>
        <v>2</v>
      </c>
    </row>
    <row r="28" spans="1:37" s="8" customFormat="1" ht="17.25" customHeight="1" x14ac:dyDescent="0.35">
      <c r="A28" s="85" t="s">
        <v>33</v>
      </c>
      <c r="B28" s="86"/>
      <c r="C28" s="36"/>
      <c r="D28" s="42"/>
      <c r="E28" s="43"/>
      <c r="F28" s="43"/>
      <c r="G28" s="43"/>
      <c r="H28" s="44"/>
      <c r="I28" s="6"/>
      <c r="J28" s="6"/>
      <c r="K28" s="3"/>
      <c r="L28" s="3"/>
      <c r="M28" s="3"/>
      <c r="N28" s="3"/>
      <c r="O28" s="3"/>
      <c r="P28" s="3"/>
      <c r="Q28" s="2"/>
      <c r="R28" s="2"/>
      <c r="S28" s="3">
        <v>11</v>
      </c>
      <c r="T28" s="2"/>
      <c r="U28" s="2" t="s">
        <v>11</v>
      </c>
      <c r="V28" s="45">
        <f t="shared" ref="V28" si="8">+IF(D$19="",1,0)+IF(ISBLANK(D28),1,0)</f>
        <v>2</v>
      </c>
      <c r="W28" s="45">
        <f t="shared" ref="W28" si="9">+IF(E$19="",1,0)+IF(ISBLANK(E28),1,0)</f>
        <v>2</v>
      </c>
      <c r="X28" s="45">
        <f t="shared" ref="X28" si="10">+IF(F$19="",1,0)+IF(ISBLANK(F28),1,0)</f>
        <v>2</v>
      </c>
      <c r="Y28" s="45">
        <f t="shared" ref="Y28" si="11">+IF(G$19="",1,0)+IF(ISBLANK(G28),1,0)</f>
        <v>2</v>
      </c>
      <c r="Z28" s="45">
        <f t="shared" ref="Z28" si="12">+IF(H$19="",1,0)+IF(ISBLANK(H28),1,0)</f>
        <v>2</v>
      </c>
      <c r="AA28" s="2"/>
      <c r="AB28" s="2"/>
      <c r="AC28" s="2"/>
      <c r="AD28" s="2"/>
      <c r="AE28" s="2"/>
      <c r="AF28" s="2"/>
      <c r="AG28" s="2"/>
      <c r="AH28" s="2"/>
      <c r="AI28" s="2"/>
      <c r="AJ28" s="2"/>
      <c r="AK28" s="2"/>
    </row>
    <row r="29" spans="1:37" ht="18" customHeight="1" x14ac:dyDescent="0.35">
      <c r="A29" s="68" t="s">
        <v>21</v>
      </c>
      <c r="B29" s="69"/>
      <c r="C29" s="36"/>
      <c r="D29" s="30"/>
      <c r="E29" s="49"/>
      <c r="F29" s="49"/>
      <c r="G29" s="49"/>
      <c r="H29" s="50"/>
      <c r="S29" s="3">
        <v>12</v>
      </c>
      <c r="U29" s="3" t="s">
        <v>11</v>
      </c>
      <c r="V29" s="4">
        <f t="shared" si="2"/>
        <v>2</v>
      </c>
      <c r="W29" s="4">
        <f t="shared" si="3"/>
        <v>2</v>
      </c>
      <c r="X29" s="4">
        <f t="shared" si="4"/>
        <v>2</v>
      </c>
      <c r="Y29" s="4">
        <f t="shared" si="5"/>
        <v>2</v>
      </c>
      <c r="Z29" s="4">
        <f t="shared" si="6"/>
        <v>2</v>
      </c>
    </row>
    <row r="30" spans="1:37" ht="18" customHeight="1" x14ac:dyDescent="0.35">
      <c r="A30" s="68" t="s">
        <v>18</v>
      </c>
      <c r="B30" s="69"/>
      <c r="C30" s="33">
        <f t="shared" ref="C30:H30" si="13">TRUNC(C31-C32-C33,0)</f>
        <v>0</v>
      </c>
      <c r="D30" s="33">
        <f t="shared" si="13"/>
        <v>0</v>
      </c>
      <c r="E30" s="34">
        <f t="shared" si="13"/>
        <v>0</v>
      </c>
      <c r="F30" s="34">
        <f t="shared" si="13"/>
        <v>0</v>
      </c>
      <c r="G30" s="34">
        <f t="shared" si="13"/>
        <v>0</v>
      </c>
      <c r="H30" s="35">
        <f t="shared" si="13"/>
        <v>0</v>
      </c>
      <c r="S30" s="3">
        <v>13</v>
      </c>
      <c r="V30" s="4">
        <f t="shared" si="2"/>
        <v>1</v>
      </c>
      <c r="W30" s="4">
        <f t="shared" si="3"/>
        <v>1</v>
      </c>
      <c r="X30" s="4">
        <f t="shared" si="4"/>
        <v>1</v>
      </c>
      <c r="Y30" s="4">
        <f t="shared" si="5"/>
        <v>1</v>
      </c>
      <c r="Z30" s="4">
        <f t="shared" si="6"/>
        <v>1</v>
      </c>
    </row>
    <row r="31" spans="1:37" ht="15.5" x14ac:dyDescent="0.35">
      <c r="A31" s="78" t="s">
        <v>34</v>
      </c>
      <c r="B31" s="79"/>
      <c r="C31" s="51"/>
      <c r="D31" s="46"/>
      <c r="E31" s="47"/>
      <c r="F31" s="47"/>
      <c r="G31" s="47"/>
      <c r="H31" s="48"/>
      <c r="S31" s="3">
        <v>14</v>
      </c>
      <c r="U31" s="3" t="s">
        <v>11</v>
      </c>
      <c r="V31" s="4">
        <f t="shared" si="2"/>
        <v>2</v>
      </c>
      <c r="W31" s="4">
        <f t="shared" si="3"/>
        <v>2</v>
      </c>
      <c r="X31" s="4">
        <f t="shared" si="4"/>
        <v>2</v>
      </c>
      <c r="Y31" s="4">
        <f t="shared" si="5"/>
        <v>2</v>
      </c>
      <c r="Z31" s="4">
        <f t="shared" si="6"/>
        <v>2</v>
      </c>
    </row>
    <row r="32" spans="1:37" ht="15.5" x14ac:dyDescent="0.35">
      <c r="A32" s="80" t="s">
        <v>35</v>
      </c>
      <c r="B32" s="81"/>
      <c r="C32" s="40"/>
      <c r="D32" s="46"/>
      <c r="E32" s="47"/>
      <c r="F32" s="47"/>
      <c r="G32" s="47"/>
      <c r="H32" s="48"/>
      <c r="S32" s="3">
        <v>15</v>
      </c>
      <c r="U32" s="3" t="s">
        <v>11</v>
      </c>
      <c r="V32" s="4">
        <f t="shared" si="2"/>
        <v>2</v>
      </c>
      <c r="W32" s="4">
        <f t="shared" si="3"/>
        <v>2</v>
      </c>
      <c r="X32" s="4">
        <f t="shared" si="4"/>
        <v>2</v>
      </c>
      <c r="Y32" s="4">
        <f t="shared" si="5"/>
        <v>2</v>
      </c>
      <c r="Z32" s="4">
        <f t="shared" si="6"/>
        <v>2</v>
      </c>
    </row>
    <row r="33" spans="1:38" ht="16" thickBot="1" x14ac:dyDescent="0.4">
      <c r="A33" s="115" t="s">
        <v>37</v>
      </c>
      <c r="B33" s="116"/>
      <c r="C33" s="40"/>
      <c r="D33" s="52"/>
      <c r="E33" s="53"/>
      <c r="F33" s="53"/>
      <c r="G33" s="53"/>
      <c r="H33" s="48"/>
      <c r="S33" s="3">
        <v>16</v>
      </c>
      <c r="U33" s="3" t="s">
        <v>11</v>
      </c>
      <c r="V33" s="4">
        <f t="shared" si="2"/>
        <v>2</v>
      </c>
      <c r="W33" s="4">
        <f t="shared" si="3"/>
        <v>2</v>
      </c>
      <c r="X33" s="4">
        <f t="shared" si="4"/>
        <v>2</v>
      </c>
      <c r="Y33" s="4">
        <f t="shared" si="5"/>
        <v>2</v>
      </c>
      <c r="Z33" s="4">
        <f t="shared" si="6"/>
        <v>2</v>
      </c>
    </row>
    <row r="34" spans="1:38" ht="18.75" customHeight="1" thickBot="1" x14ac:dyDescent="0.4">
      <c r="A34" s="54" t="s">
        <v>3</v>
      </c>
      <c r="B34" s="55"/>
      <c r="C34" s="56">
        <f>TRUNC(SUM(C20,C21,C25,C29,C30),0)</f>
        <v>0</v>
      </c>
      <c r="D34" s="56">
        <f t="shared" ref="D34:H34" si="14">TRUNC(SUM(D20,D21,D25,D29,D30),0)</f>
        <v>0</v>
      </c>
      <c r="E34" s="56">
        <f t="shared" si="14"/>
        <v>0</v>
      </c>
      <c r="F34" s="56">
        <f t="shared" si="14"/>
        <v>0</v>
      </c>
      <c r="G34" s="56">
        <f t="shared" si="14"/>
        <v>0</v>
      </c>
      <c r="H34" s="56">
        <f t="shared" si="14"/>
        <v>0</v>
      </c>
      <c r="S34" s="3">
        <v>17</v>
      </c>
      <c r="V34" s="4"/>
      <c r="W34" s="4"/>
      <c r="X34" s="4"/>
      <c r="Y34" s="4"/>
      <c r="Z34" s="4"/>
    </row>
    <row r="35" spans="1:38" ht="60" customHeight="1" x14ac:dyDescent="0.35">
      <c r="A35" s="74" t="s">
        <v>52</v>
      </c>
      <c r="B35" s="74"/>
      <c r="C35" s="74"/>
      <c r="D35" s="74"/>
      <c r="E35" s="74"/>
      <c r="F35" s="74"/>
      <c r="G35" s="74"/>
      <c r="H35" s="74"/>
      <c r="V35" s="4"/>
      <c r="W35" s="4"/>
      <c r="X35" s="4"/>
      <c r="Y35" s="4"/>
      <c r="Z35" s="4"/>
    </row>
    <row r="36" spans="1:38" ht="30" customHeight="1" x14ac:dyDescent="0.35">
      <c r="A36" s="72" t="s">
        <v>19</v>
      </c>
      <c r="B36" s="72"/>
      <c r="C36" s="72"/>
      <c r="D36" s="72"/>
      <c r="E36" s="72"/>
      <c r="F36" s="72"/>
      <c r="G36" s="72"/>
      <c r="H36" s="72"/>
      <c r="S36" s="3">
        <v>34</v>
      </c>
    </row>
    <row r="37" spans="1:38" ht="15.75" customHeight="1" x14ac:dyDescent="0.35">
      <c r="A37" s="84" t="s">
        <v>45</v>
      </c>
      <c r="B37" s="84"/>
      <c r="C37" s="84"/>
      <c r="D37" s="84"/>
      <c r="E37" s="84"/>
      <c r="F37" s="84"/>
      <c r="G37" s="7"/>
      <c r="H37" s="7"/>
    </row>
    <row r="38" spans="1:38" ht="22" customHeight="1" thickBot="1" x14ac:dyDescent="0.4">
      <c r="A38" s="75" t="s">
        <v>48</v>
      </c>
      <c r="B38" s="75"/>
      <c r="C38" s="75"/>
      <c r="D38" s="75"/>
      <c r="E38" s="75"/>
      <c r="F38" s="75"/>
      <c r="G38" s="75"/>
      <c r="H38" s="75"/>
      <c r="S38" s="3">
        <v>36</v>
      </c>
    </row>
    <row r="39" spans="1:38" ht="15" customHeight="1" x14ac:dyDescent="0.35">
      <c r="A39" s="120" t="s">
        <v>2</v>
      </c>
      <c r="B39" s="121"/>
      <c r="C39" s="122"/>
      <c r="D39" s="97" t="s">
        <v>12</v>
      </c>
      <c r="E39" s="98"/>
      <c r="F39" s="98"/>
      <c r="G39" s="98"/>
      <c r="H39" s="99"/>
      <c r="I39" s="5"/>
      <c r="K39" s="6"/>
      <c r="T39" s="3">
        <v>37</v>
      </c>
      <c r="AL39" s="3"/>
    </row>
    <row r="40" spans="1:38" ht="15" customHeight="1" x14ac:dyDescent="0.35">
      <c r="A40" s="123"/>
      <c r="B40" s="124"/>
      <c r="C40" s="125"/>
      <c r="D40" s="100"/>
      <c r="E40" s="101"/>
      <c r="F40" s="101"/>
      <c r="G40" s="101"/>
      <c r="H40" s="102"/>
      <c r="I40" s="5"/>
      <c r="K40" s="6"/>
      <c r="T40" s="3">
        <v>38</v>
      </c>
      <c r="AL40" s="3"/>
    </row>
    <row r="41" spans="1:38" ht="22" customHeight="1" x14ac:dyDescent="0.35">
      <c r="A41" s="123"/>
      <c r="B41" s="124"/>
      <c r="C41" s="125"/>
      <c r="D41" s="20" t="str">
        <f t="shared" ref="D41:H42" si="15">+D18</f>
        <v/>
      </c>
      <c r="E41" s="22" t="str">
        <f t="shared" si="15"/>
        <v/>
      </c>
      <c r="F41" s="22" t="str">
        <f t="shared" si="15"/>
        <v/>
      </c>
      <c r="G41" s="22" t="str">
        <f t="shared" si="15"/>
        <v/>
      </c>
      <c r="H41" s="23" t="str">
        <f t="shared" si="15"/>
        <v/>
      </c>
      <c r="I41" s="5"/>
      <c r="K41" s="6"/>
      <c r="T41" s="3">
        <v>39</v>
      </c>
      <c r="AL41" s="3"/>
    </row>
    <row r="42" spans="1:38" ht="22" customHeight="1" x14ac:dyDescent="0.35">
      <c r="A42" s="126"/>
      <c r="B42" s="127"/>
      <c r="C42" s="128"/>
      <c r="D42" s="25" t="str">
        <f t="shared" si="15"/>
        <v/>
      </c>
      <c r="E42" s="26" t="str">
        <f t="shared" si="15"/>
        <v/>
      </c>
      <c r="F42" s="26" t="str">
        <f t="shared" si="15"/>
        <v/>
      </c>
      <c r="G42" s="26" t="str">
        <f t="shared" si="15"/>
        <v/>
      </c>
      <c r="H42" s="57" t="str">
        <f t="shared" si="15"/>
        <v/>
      </c>
      <c r="I42" s="5"/>
      <c r="K42" s="6"/>
      <c r="T42" s="3">
        <v>40</v>
      </c>
      <c r="AL42" s="3"/>
    </row>
    <row r="43" spans="1:38" ht="22" customHeight="1" x14ac:dyDescent="0.35">
      <c r="A43" s="135" t="s">
        <v>38</v>
      </c>
      <c r="B43" s="136"/>
      <c r="C43" s="137"/>
      <c r="D43" s="129"/>
      <c r="E43" s="130"/>
      <c r="F43" s="130"/>
      <c r="G43" s="130"/>
      <c r="H43" s="131"/>
      <c r="I43" s="5"/>
      <c r="K43" s="6"/>
      <c r="T43" s="3">
        <v>41</v>
      </c>
      <c r="AL43" s="3"/>
    </row>
    <row r="44" spans="1:38" ht="31.5" customHeight="1" x14ac:dyDescent="0.35">
      <c r="A44" s="106" t="s">
        <v>51</v>
      </c>
      <c r="B44" s="107"/>
      <c r="C44" s="108"/>
      <c r="D44" s="58"/>
      <c r="E44" s="59"/>
      <c r="F44" s="59"/>
      <c r="G44" s="59"/>
      <c r="H44" s="60"/>
      <c r="I44" s="5"/>
      <c r="K44" s="6"/>
      <c r="T44" s="3">
        <v>42</v>
      </c>
      <c r="W44" s="4">
        <f t="shared" ref="W44:AA45" si="16">+IF(D$42="",1,0)+IF(ISBLANK(D44),1,0)</f>
        <v>2</v>
      </c>
      <c r="X44" s="4">
        <f t="shared" si="16"/>
        <v>2</v>
      </c>
      <c r="Y44" s="4">
        <f t="shared" si="16"/>
        <v>2</v>
      </c>
      <c r="Z44" s="4">
        <f t="shared" si="16"/>
        <v>2</v>
      </c>
      <c r="AA44" s="4">
        <f t="shared" si="16"/>
        <v>2</v>
      </c>
      <c r="AL44" s="3"/>
    </row>
    <row r="45" spans="1:38" ht="17" customHeight="1" x14ac:dyDescent="0.35">
      <c r="A45" s="109" t="s">
        <v>39</v>
      </c>
      <c r="B45" s="110"/>
      <c r="C45" s="111"/>
      <c r="D45" s="61"/>
      <c r="E45" s="62"/>
      <c r="F45" s="62"/>
      <c r="G45" s="62"/>
      <c r="H45" s="60"/>
      <c r="I45" s="5"/>
      <c r="K45" s="6"/>
      <c r="T45" s="3">
        <v>43</v>
      </c>
      <c r="W45" s="4">
        <f t="shared" si="16"/>
        <v>2</v>
      </c>
      <c r="X45" s="4">
        <f t="shared" si="16"/>
        <v>2</v>
      </c>
      <c r="Y45" s="4">
        <f t="shared" si="16"/>
        <v>2</v>
      </c>
      <c r="Z45" s="4">
        <f t="shared" si="16"/>
        <v>2</v>
      </c>
      <c r="AA45" s="4">
        <f t="shared" si="16"/>
        <v>2</v>
      </c>
      <c r="AL45" s="3"/>
    </row>
    <row r="46" spans="1:38" ht="22" customHeight="1" x14ac:dyDescent="0.35">
      <c r="A46" s="117" t="s">
        <v>40</v>
      </c>
      <c r="B46" s="118"/>
      <c r="C46" s="119"/>
      <c r="D46" s="132"/>
      <c r="E46" s="133"/>
      <c r="F46" s="133"/>
      <c r="G46" s="133"/>
      <c r="H46" s="134"/>
      <c r="I46" s="5"/>
      <c r="K46" s="6"/>
      <c r="T46" s="3">
        <v>44</v>
      </c>
      <c r="W46" s="4"/>
      <c r="X46" s="4"/>
      <c r="Y46" s="4"/>
      <c r="Z46" s="4"/>
      <c r="AA46" s="4"/>
      <c r="AL46" s="3"/>
    </row>
    <row r="47" spans="1:38" ht="33.75" customHeight="1" x14ac:dyDescent="0.35">
      <c r="A47" s="106" t="s">
        <v>49</v>
      </c>
      <c r="B47" s="107"/>
      <c r="C47" s="108"/>
      <c r="D47" s="58"/>
      <c r="E47" s="59"/>
      <c r="F47" s="59"/>
      <c r="G47" s="59"/>
      <c r="H47" s="63"/>
      <c r="I47" s="5"/>
      <c r="K47" s="6"/>
      <c r="T47" s="3">
        <v>45</v>
      </c>
      <c r="W47" s="4">
        <f t="shared" ref="W47:AA48" si="17">+IF(D$42="",1,0)+IF(ISBLANK(D47),1,0)</f>
        <v>2</v>
      </c>
      <c r="X47" s="4">
        <f t="shared" si="17"/>
        <v>2</v>
      </c>
      <c r="Y47" s="4">
        <f t="shared" si="17"/>
        <v>2</v>
      </c>
      <c r="Z47" s="4">
        <f t="shared" si="17"/>
        <v>2</v>
      </c>
      <c r="AA47" s="4">
        <f t="shared" si="17"/>
        <v>2</v>
      </c>
      <c r="AL47" s="3"/>
    </row>
    <row r="48" spans="1:38" ht="19" customHeight="1" thickBot="1" x14ac:dyDescent="0.4">
      <c r="A48" s="112" t="s">
        <v>41</v>
      </c>
      <c r="B48" s="113"/>
      <c r="C48" s="114"/>
      <c r="D48" s="64"/>
      <c r="E48" s="65"/>
      <c r="F48" s="65"/>
      <c r="G48" s="65"/>
      <c r="H48" s="66"/>
      <c r="I48" s="5"/>
      <c r="K48" s="6"/>
      <c r="T48" s="3">
        <v>46</v>
      </c>
      <c r="W48" s="4">
        <f t="shared" si="17"/>
        <v>2</v>
      </c>
      <c r="X48" s="4">
        <f t="shared" si="17"/>
        <v>2</v>
      </c>
      <c r="Y48" s="4">
        <f t="shared" si="17"/>
        <v>2</v>
      </c>
      <c r="Z48" s="4">
        <f t="shared" si="17"/>
        <v>2</v>
      </c>
      <c r="AA48" s="4">
        <f t="shared" si="17"/>
        <v>2</v>
      </c>
      <c r="AL48" s="3"/>
    </row>
    <row r="49" spans="2:2" ht="15.5" x14ac:dyDescent="0.35">
      <c r="B49" s="67"/>
    </row>
    <row r="50" spans="2:2" ht="15.5" hidden="1" x14ac:dyDescent="0.35"/>
    <row r="51" spans="2:2" ht="15.5" hidden="1" x14ac:dyDescent="0.35"/>
    <row r="52" spans="2:2" ht="15.5" hidden="1" x14ac:dyDescent="0.35"/>
  </sheetData>
  <sheetProtection algorithmName="SHA-512" hashValue="c2eKTAO8XehYer+jTOKM5JOC2nxCqxgn/WJYs2aCepf2FMYcb9aR1TbB1MJt6qaBrD7VV7Tq+SQEuULvEt7ZjQ==" saltValue="tUgfE86Z6/SvjZ3bolFFmA==" spinCount="100000" sheet="1" objects="1" scenarios="1"/>
  <mergeCells count="47">
    <mergeCell ref="A44:C44"/>
    <mergeCell ref="A45:C45"/>
    <mergeCell ref="A47:C47"/>
    <mergeCell ref="A48:C48"/>
    <mergeCell ref="A30:B30"/>
    <mergeCell ref="A31:B31"/>
    <mergeCell ref="A32:B32"/>
    <mergeCell ref="A33:B33"/>
    <mergeCell ref="A38:H38"/>
    <mergeCell ref="A46:C46"/>
    <mergeCell ref="A39:C42"/>
    <mergeCell ref="D39:H40"/>
    <mergeCell ref="D43:H43"/>
    <mergeCell ref="D46:H46"/>
    <mergeCell ref="A37:F37"/>
    <mergeCell ref="A43:C43"/>
    <mergeCell ref="A28:B28"/>
    <mergeCell ref="A1:G1"/>
    <mergeCell ref="A13:H13"/>
    <mergeCell ref="C16:C18"/>
    <mergeCell ref="A16:B18"/>
    <mergeCell ref="D16:H17"/>
    <mergeCell ref="A7:B7"/>
    <mergeCell ref="A9:B9"/>
    <mergeCell ref="A6:G6"/>
    <mergeCell ref="H5:K5"/>
    <mergeCell ref="A2:G2"/>
    <mergeCell ref="A4:G4"/>
    <mergeCell ref="A5:G5"/>
    <mergeCell ref="A10:H10"/>
    <mergeCell ref="A3:G3"/>
    <mergeCell ref="A29:B29"/>
    <mergeCell ref="A19:B19"/>
    <mergeCell ref="A36:H36"/>
    <mergeCell ref="A11:H11"/>
    <mergeCell ref="A12:H12"/>
    <mergeCell ref="A35:H35"/>
    <mergeCell ref="A15:H15"/>
    <mergeCell ref="A20:B20"/>
    <mergeCell ref="A21:B21"/>
    <mergeCell ref="A22:B22"/>
    <mergeCell ref="A23:B23"/>
    <mergeCell ref="A24:B24"/>
    <mergeCell ref="A14:F14"/>
    <mergeCell ref="A25:B25"/>
    <mergeCell ref="A26:B26"/>
    <mergeCell ref="A27:B27"/>
  </mergeCells>
  <phoneticPr fontId="3" type="noConversion"/>
  <conditionalFormatting sqref="C7:C9">
    <cfRule type="containsBlanks" dxfId="9" priority="86">
      <formula>LEN(TRIM(C7))=0</formula>
    </cfRule>
  </conditionalFormatting>
  <conditionalFormatting sqref="C19:C20">
    <cfRule type="containsBlanks" dxfId="8" priority="87">
      <formula>LEN(TRIM(C19))=0</formula>
    </cfRule>
  </conditionalFormatting>
  <conditionalFormatting sqref="C22 C26 C31">
    <cfRule type="containsBlanks" dxfId="7" priority="88">
      <formula>LEN(TRIM(C22))=0</formula>
    </cfRule>
  </conditionalFormatting>
  <conditionalFormatting sqref="C28:C29">
    <cfRule type="containsBlanks" dxfId="6" priority="89">
      <formula>LEN(TRIM(C28))=0</formula>
    </cfRule>
  </conditionalFormatting>
  <conditionalFormatting sqref="D20:H20">
    <cfRule type="expression" dxfId="5" priority="40">
      <formula>V20=1</formula>
    </cfRule>
  </conditionalFormatting>
  <conditionalFormatting sqref="D22:H24">
    <cfRule type="expression" dxfId="4" priority="37">
      <formula>V22=1</formula>
    </cfRule>
  </conditionalFormatting>
  <conditionalFormatting sqref="D26:H29">
    <cfRule type="expression" dxfId="3" priority="3">
      <formula>V26=1</formula>
    </cfRule>
  </conditionalFormatting>
  <conditionalFormatting sqref="D31:H33">
    <cfRule type="expression" dxfId="2" priority="30">
      <formula>V31=1</formula>
    </cfRule>
  </conditionalFormatting>
  <conditionalFormatting sqref="D44:H45">
    <cfRule type="expression" dxfId="1" priority="12">
      <formula>W44=1</formula>
    </cfRule>
  </conditionalFormatting>
  <conditionalFormatting sqref="D47:H48">
    <cfRule type="expression" dxfId="0" priority="10">
      <formula>W47=1</formula>
    </cfRule>
  </conditionalFormatting>
  <dataValidations count="3">
    <dataValidation type="date" allowBlank="1" showInputMessage="1" showErrorMessage="1" sqref="C19" xr:uid="{1FC26CEE-553D-4B40-9F88-0B876E4AC600}">
      <formula1>1</formula1>
      <formula2>73051</formula2>
    </dataValidation>
    <dataValidation type="list" allowBlank="1" showInputMessage="1" showErrorMessage="1" sqref="C8" xr:uid="{9E8478E1-63EC-4EFF-A2B0-5E62B4662F89}">
      <formula1>$K$18:$K$19</formula1>
    </dataValidation>
    <dataValidation type="list" allowBlank="1" showInputMessage="1" showErrorMessage="1" sqref="C9" xr:uid="{B79E379C-11EA-4432-A443-525E4FC4876F}">
      <formula1>$S$17:$S$48</formula1>
    </dataValidation>
  </dataValidations>
  <printOptions horizontalCentered="1" verticalCentered="1"/>
  <pageMargins left="0.25" right="0.25" top="0.75" bottom="0.75" header="0.3" footer="0.3"/>
  <pageSetup scale="58" orientation="portrait" r:id="rId1"/>
  <ignoredErrors>
    <ignoredError sqref="L19:P19" evalError="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A3</vt:lpstr>
      <vt:lpstr>'A3'!Área_de_impresión</vt:lpstr>
    </vt:vector>
  </TitlesOfParts>
  <Company>Banco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Piñeros Gordo José Hernán</dc:creator>
  <cp:lastModifiedBy>Narváez Daza Alida Del Rosario</cp:lastModifiedBy>
  <cp:lastPrinted>2019-07-29T15:18:50Z</cp:lastPrinted>
  <dcterms:created xsi:type="dcterms:W3CDTF">2019-06-19T14:20:36Z</dcterms:created>
  <dcterms:modified xsi:type="dcterms:W3CDTF">2025-03-21T14:15:11Z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8232ec09-4297-403b-a65f-2dc19146cf9d_Enabled">
    <vt:lpwstr>true</vt:lpwstr>
  </property>
  <property fmtid="{D5CDD505-2E9C-101B-9397-08002B2CF9AE}" pid="5" name="MSIP_Label_8232ec09-4297-403b-a65f-2dc19146cf9d_SetDate">
    <vt:lpwstr>2022-08-22T15:13:44Z</vt:lpwstr>
  </property>
  <property fmtid="{D5CDD505-2E9C-101B-9397-08002B2CF9AE}" pid="6" name="MSIP_Label_8232ec09-4297-403b-a65f-2dc19146cf9d_Method">
    <vt:lpwstr>Privileged</vt:lpwstr>
  </property>
  <property fmtid="{D5CDD505-2E9C-101B-9397-08002B2CF9AE}" pid="7" name="MSIP_Label_8232ec09-4297-403b-a65f-2dc19146cf9d_Name">
    <vt:lpwstr>Circulación limitada</vt:lpwstr>
  </property>
  <property fmtid="{D5CDD505-2E9C-101B-9397-08002B2CF9AE}" pid="8" name="MSIP_Label_8232ec09-4297-403b-a65f-2dc19146cf9d_SiteId">
    <vt:lpwstr>2ff255e1-ae00-44bc-9787-fa8f8061bf68</vt:lpwstr>
  </property>
  <property fmtid="{D5CDD505-2E9C-101B-9397-08002B2CF9AE}" pid="9" name="MSIP_Label_8232ec09-4297-403b-a65f-2dc19146cf9d_ActionId">
    <vt:lpwstr>4c2d30e5-4b01-457d-a6dc-6ccea323cf97</vt:lpwstr>
  </property>
  <property fmtid="{D5CDD505-2E9C-101B-9397-08002B2CF9AE}" pid="10" name="MSIP_Label_8232ec09-4297-403b-a65f-2dc19146cf9d_ContentBits">
    <vt:lpwstr>0</vt:lpwstr>
  </property>
</Properties>
</file>