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V:\Apoyos de Liquidez\PROYECTOS\AÑO 2024\Nuevas plantillas CRE\CRE DEFI-360\"/>
    </mc:Choice>
  </mc:AlternateContent>
  <xr:revisionPtr revIDLastSave="0" documentId="13_ncr:1_{33701CC4-DB55-4B9D-B6F8-D14467117BDA}" xr6:coauthVersionLast="47" xr6:coauthVersionMax="47" xr10:uidLastSave="{00000000-0000-0000-0000-000000000000}"/>
  <workbookProtection workbookAlgorithmName="SHA-512" workbookHashValue="4W0al3oAyDukVnp+qS/omC5hRb24+NyBS6eOzT/+W/csifiyB1OaV6ewNBqQV/pnhBzDftWw6y8MDWc/DUohrQ==" workbookSaltValue="1yd7NCiTzF1mPqUatX3D/Q==" workbookSpinCount="100000" lockStructure="1"/>
  <bookViews>
    <workbookView xWindow="-110" yWindow="-110" windowWidth="19420" windowHeight="10300" xr2:uid="{00000000-000D-0000-FFFF-FFFF00000000}"/>
  </bookViews>
  <sheets>
    <sheet name="A3A" sheetId="2" r:id="rId1"/>
  </sheets>
  <definedNames>
    <definedName name="_xlnm.Print_Area" localSheetId="0">A3A!$A$1:$G$46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2" l="1"/>
  <c r="G41" i="2"/>
  <c r="F41" i="2"/>
  <c r="E41" i="2"/>
  <c r="D41" i="2"/>
  <c r="C41" i="2"/>
  <c r="B41" i="2"/>
  <c r="G37" i="2"/>
  <c r="F37" i="2"/>
  <c r="E37" i="2"/>
  <c r="D37" i="2"/>
  <c r="C37" i="2"/>
  <c r="B37" i="2"/>
  <c r="G33" i="2"/>
  <c r="F33" i="2"/>
  <c r="E33" i="2"/>
  <c r="D33" i="2"/>
  <c r="C33" i="2"/>
  <c r="B33" i="2"/>
  <c r="C27" i="2"/>
  <c r="D27" i="2"/>
  <c r="E27" i="2"/>
  <c r="F27" i="2"/>
  <c r="G27" i="2"/>
  <c r="C23" i="2"/>
  <c r="D23" i="2"/>
  <c r="E23" i="2"/>
  <c r="F23" i="2"/>
  <c r="G23" i="2"/>
  <c r="C19" i="2"/>
  <c r="D19" i="2"/>
  <c r="E19" i="2"/>
  <c r="F19" i="2"/>
  <c r="G19" i="2"/>
  <c r="B23" i="2" l="1"/>
  <c r="B19" i="2"/>
  <c r="C16" i="2"/>
  <c r="T5" i="2" l="1"/>
  <c r="T7" i="2"/>
  <c r="T10" i="2"/>
  <c r="T11" i="2"/>
  <c r="T12" i="2"/>
  <c r="T8" i="2"/>
  <c r="T13" i="2"/>
  <c r="T6" i="2"/>
  <c r="T2" i="2"/>
  <c r="T3" i="2"/>
  <c r="T4" i="2"/>
  <c r="J8" i="2"/>
  <c r="C15" i="2" s="1"/>
  <c r="D16" i="2"/>
  <c r="U2" i="2" l="1"/>
  <c r="U13" i="2"/>
  <c r="U5" i="2"/>
  <c r="U7" i="2"/>
  <c r="U10" i="2"/>
  <c r="U11" i="2"/>
  <c r="U12" i="2"/>
  <c r="U6" i="2"/>
  <c r="U8" i="2"/>
  <c r="U4" i="2"/>
  <c r="U3" i="2"/>
  <c r="K8" i="2"/>
  <c r="D15" i="2" s="1"/>
  <c r="E16" i="2"/>
  <c r="V8" i="2" l="1"/>
  <c r="V13" i="2"/>
  <c r="V2" i="2"/>
  <c r="V6" i="2"/>
  <c r="V5" i="2"/>
  <c r="V7" i="2"/>
  <c r="V10" i="2"/>
  <c r="V11" i="2"/>
  <c r="V12" i="2"/>
  <c r="V4" i="2"/>
  <c r="V3" i="2"/>
  <c r="L8" i="2"/>
  <c r="E15" i="2" s="1"/>
  <c r="F16" i="2"/>
  <c r="W7" i="2" l="1"/>
  <c r="W4" i="2"/>
  <c r="W13" i="2"/>
  <c r="W5" i="2"/>
  <c r="W10" i="2"/>
  <c r="W12" i="2"/>
  <c r="W2" i="2"/>
  <c r="W11" i="2"/>
  <c r="W6" i="2"/>
  <c r="W8" i="2"/>
  <c r="W3" i="2"/>
  <c r="M8" i="2"/>
  <c r="F15" i="2" s="1"/>
  <c r="G16" i="2"/>
  <c r="X4" i="2" l="1"/>
  <c r="X7" i="2"/>
  <c r="X5" i="2"/>
  <c r="X12" i="2"/>
  <c r="X6" i="2"/>
  <c r="X13" i="2"/>
  <c r="X2" i="2"/>
  <c r="X8" i="2"/>
  <c r="X10" i="2"/>
  <c r="X11" i="2"/>
  <c r="X3" i="2"/>
  <c r="N8" i="2"/>
  <c r="G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Pirateque Niño Javier Eliecer</author>
    <author>Cardozo Alvarado Nathali</author>
  </authors>
  <commentList>
    <comment ref="B11" authorId="0" shapeId="0" xr:uid="{3DCA1983-D2D0-4C25-A68E-511D59189AEB}">
      <text>
        <r>
          <rPr>
            <sz val="9"/>
            <color indexed="81"/>
            <rFont val="Tahoma"/>
            <family val="2"/>
          </rPr>
          <t>Seleccione la semana de control que va a reportar.</t>
        </r>
      </text>
    </comment>
    <comment ref="A17" authorId="1" shapeId="0" xr:uid="{30F95718-A7CC-48C3-A277-2FE01C238A98}">
      <text>
        <r>
          <rPr>
            <sz val="9"/>
            <color indexed="81"/>
            <rFont val="Tahoma"/>
            <family val="2"/>
          </rPr>
          <t xml:space="preserve">
Registre el tipo de identificación del tercero de acuerdo con los siguientes códigos: 
C = cédula de ciudadanía, 
E = cédula de extranjería, 
N = NIT, 
T= tarjeta de identidad, 
P = pasaporte, 
D = carné diplomático, 
S = sociedad extranjera sin NIT en Colombia, 
F = fideicomiso, 
R = registro civil de nacimiento o NUIP
K= permiso especial de permanencia (PEP).                                          
W= permiso por protección temporal (PPT). 
X = permiso especial de permanencia para el fomento de la formalización (PEPFF).
Y =  permiso especial complementario de permanencia (PECP).
Ej. C78542639
Para el registro de los PEP, PPT, PEPFF y PECP, tener en cuenta las instrucciones que imparta la Superintendencia Financiera de Colombia sobre la vigencia para su validez como tipo de identificación.
Para los casos que sea persona jurídica, registre el número del NIT sin digito de chequeo, sin espacios en blanco, sin separadores y sin caracteres especiales. 
Ej. N860005216
</t>
        </r>
      </text>
    </comment>
    <comment ref="A31" authorId="1" shapeId="0" xr:uid="{EADEF767-CE10-4ACE-9856-61EEDE92C224}">
      <text>
        <r>
          <rPr>
            <sz val="9"/>
            <color indexed="81"/>
            <rFont val="Tahoma"/>
            <family val="2"/>
          </rPr>
          <t xml:space="preserve">
Registre el tipo de identificación del tercero de acuerdo con los siguientes códigos: 
C = cédula de ciudadanía, 
E = cédula de extranjería, 
N = NIT, 
T= tarjeta de identidad, 
P = pasaporte, 
D = carné diplomático, 
S = sociedad extranjera sin NIT en Colombia, 
F = fideicomiso, 
R = registro civil de nacimiento o NUIP
K= permiso especial de permanencia (PEP).                                          
W= permiso por protección temporal (PPT). 
X = permiso especial de permanencia para el fomento de la formalización (PEPFF).
Y =  permiso especial complementario de permanencia (PECP).
Ej. C78542639
Para el registro de los PEP, PPT, PEPFF y PECP, tener en cuenta las instrucciones que imparta la Superintendencia Financiera de Colombia sobre la vigencia para su validez como tipo de identificación.
Para los casos que sea persona jurídica, registre el número del NIT sin digito de chequeo, sin espacios en blanco, sin separadores y sin caracteres especiales. 
Ej. N860005216
</t>
        </r>
      </text>
    </comment>
    <comment ref="A45" authorId="1" shapeId="0" xr:uid="{CE1705F9-90FA-40C1-BFC8-B9C3EE475D20}">
      <text>
        <r>
          <rPr>
            <sz val="9"/>
            <color indexed="81"/>
            <rFont val="Tahoma"/>
            <family val="2"/>
          </rPr>
          <t xml:space="preserve">
Registre el tipo de identificación del tercero de acuerdo con los siguientes códigos: 
C = cédula de ciudadanía, 
E = cédula de extranjería, 
N = NIT, 
T= tarjeta de identidad, 
P = pasaporte, 
D = carné diplomático, 
S = sociedad extranjera sin NIT en Colombia, 
F = fideicomiso, 
R = registro civil de nacimiento o NUIP
K= permiso especial de permanencia (PEP).                                          
W= permiso por protección temporal (PPT). 
X = permiso especial de permanencia para el fomento de la formalización (PEPFF).
Y =  permiso especial complementario de permanencia (PECP).
Ej. C78542639
Para el registro de los PEP, PPT, PEPFF y PECP, tener en cuenta las instrucciones que imparta la Superintendencia Financiera de Colombia sobre la vigencia para su validez como tipo de identificación.
Para los casos que sea persona jurídica, registre el número del NIT sin digito de chequeo, sin espacios en blanco, sin separadores y sin caracteres especiales. 
Ej. N860005216
</t>
        </r>
      </text>
    </comment>
  </commentList>
</comments>
</file>

<file path=xl/sharedStrings.xml><?xml version="1.0" encoding="utf-8"?>
<sst xmlns="http://schemas.openxmlformats.org/spreadsheetml/2006/main" count="68" uniqueCount="41">
  <si>
    <t>MANUAL DEPARTAMENTO DE ESTABILIDAD FINANCIERA</t>
  </si>
  <si>
    <t>…</t>
  </si>
  <si>
    <t>BR-3-867-11</t>
  </si>
  <si>
    <t>CUENTAS</t>
  </si>
  <si>
    <t>Semana de control</t>
  </si>
  <si>
    <t>t+1</t>
  </si>
  <si>
    <t>t+2</t>
  </si>
  <si>
    <t>t+3</t>
  </si>
  <si>
    <t>t+4</t>
  </si>
  <si>
    <t>t+5</t>
  </si>
  <si>
    <t>(tipo y número de identificación - ver nota en la celda)</t>
  </si>
  <si>
    <t>SALDOS AL CIERRE DEL DÍA DE ACCESO AL ATL</t>
  </si>
  <si>
    <t>SALDOS DE LOS DÍAS DE LA SEMANA A REPORTAR</t>
  </si>
  <si>
    <t xml:space="preserve">NIT sin dígito de verificación ni puntos de separación </t>
  </si>
  <si>
    <t>5. Cupo total de tarjeta de crédito</t>
  </si>
  <si>
    <t xml:space="preserve">1. Saldo de operaciones del mercado monetario 1/ </t>
  </si>
  <si>
    <t>* Corresponde al valor en el cual se incrementó o se redujo el rubro general con respecto a los saldos al cierre del día de acceso al ATL (i.e. inversiones, cartera bruta de créditos y leasing financiero, cartera bruta por operaciones con tarjeta de crédito, o disponible en moneda extranjera expresado en moneda legal, según sea el caso). Si se presenta una reducción, incluir el valor con signo negativo.</t>
  </si>
  <si>
    <t>2. Diferencia entre los numerales 2.1, 2.2 y 2.3</t>
  </si>
  <si>
    <t xml:space="preserve">    2.2 Variaciones por (des)valorización 3/ *</t>
  </si>
  <si>
    <t xml:space="preserve">    2.3 Variaciones por compromisos previos al ATL  4/ *</t>
  </si>
  <si>
    <t xml:space="preserve">    2.1 Saldo de inversiones brutas 2/</t>
  </si>
  <si>
    <t xml:space="preserve">    3.2 Variaciones por tasa de cambio o unidad de cuenta 6/ *</t>
  </si>
  <si>
    <t xml:space="preserve">    3.3 Saldo de operaciones de cartera por redescuento</t>
  </si>
  <si>
    <t xml:space="preserve">    3.1 Saldo de cartera bruta de créditos y leasing financiero 5/</t>
  </si>
  <si>
    <t>4. Diferencia entre los numerales 4.1 y 4.2</t>
  </si>
  <si>
    <t xml:space="preserve">    4.1 Saldo de cartera por operaciones con tarjeta de crédito</t>
  </si>
  <si>
    <t xml:space="preserve">    4.2 Variaciones por tasa de cambio o unidad de cuenta 6/ *</t>
  </si>
  <si>
    <t>Lunes</t>
  </si>
  <si>
    <t>Martes</t>
  </si>
  <si>
    <t>Miercoles</t>
  </si>
  <si>
    <t>Jueves</t>
  </si>
  <si>
    <t>Viernes</t>
  </si>
  <si>
    <t>3. Diferencia entre los numerales 3.1, 3.2 y 3.3</t>
  </si>
  <si>
    <t>ANEXO 3A. CONTROL A LAS OPERACIONES ACTIVAS CON ACCIONISTAS, ASOCIADOS, ADMINISTRADORES Y PERSONAS RELACIONADAS*</t>
  </si>
  <si>
    <t>CIRCULAR REGLAMENTARIA EXTERNA DEFI-360</t>
  </si>
  <si>
    <t xml:space="preserve">ASUNTO 3: APOYOS TRANSITORIOS DE LIQUIDEZ </t>
  </si>
  <si>
    <t>1/ Incluye las cuentas del CUIF de la SFC: 1210, 121505,121510, 122005, 122505, 1230 y 1285.
2/ Corresponde a las cuentas  de las inversiones que se registran en la cuenta 13 del CUIF de la SFC exceptuando las cuentas 135105, 135110, 135130, 135135, 1352, 1353, 1354, 1355, 1356, 1357, 1358, 1359, 1380, 1381, 1382, 1390 y 1395.
3/ Efecto por variación en los precios de valoración de las inversiones entre el día de acceso al ATL y el día de la semana para el cual se reporta la información.
4/ Efecto por variación en el saldo de las inversiones originado por compromisos adquiridos previo al día de acceso al ATL, por ejemplo, derivados con cumplimiento efectivo (delivery).
5/ Corresponde a las cuentas del CUIF de la SFC: 1404, 1408, 1410, 1412, 1413, 1414 y 1416. Se excluyen las operaciones con tarjeta de crédito, las cuales se deben registrar en el numeral 4 de este anexo. Los saldos deben incluir operaciones de cartera por redescuento.
6/ Corresponde al efecto por variación de la tasa de cambio o de unidades de cuenta (por ejemplo UVR), según aplique, en el valor del rubro total (i.e. Cartera bruta de créditos y leasing financiero, Cartera bruta por operaciones con tarjeta de crédito, o Disponible en moneda extranjera expresado en moneda legal, según sea el caso) entre el día de acceso al ATL y el día de la semana para el cual se reporta la información. Este efecto se calcula como la suma de: i) la variación porcentual de la tasa de cambio (entre el día de la semana reportado y el día de acceso al ATL) multiplicada por el saldo al cierre del día del acceso al ATL de la cartera denominada en moneda extranjera expresada en moneda legal, y  ii) la variación porcentual de la unidad de cuenta (entre el día de la semana reportado y el día de acceso al ATL) multiplicada por el saldo al cierre del día del acceso al ATL de la cartera denominada en UVR expresada en moneda legal.</t>
  </si>
  <si>
    <t xml:space="preserve">Cifras expresadas en pesos (sin decimales). </t>
  </si>
  <si>
    <t>Las celdas resaltadas en color rojo deben ser obligatoriamente diligenciadas. Las celdas resaltadas en color gris no deben ser diligenciadas. 
Antes de continuar ingrese el NIT y señale la semana de control.</t>
  </si>
  <si>
    <t>Diligencie la celda C16 con la fecha de acceso al ATL:</t>
  </si>
  <si>
    <r>
      <rPr>
        <b/>
        <sz val="10"/>
        <rFont val="Calibri"/>
        <family val="2"/>
        <scheme val="minor"/>
      </rPr>
      <t xml:space="preserve">Notas: 	</t>
    </r>
    <r>
      <rPr>
        <sz val="10"/>
        <rFont val="Calibri"/>
        <family val="2"/>
        <scheme val="minor"/>
      </rPr>
      <t xml:space="preserve">						
- En caso de que ni los accionistas, asociados, administradores ni las personas relacionadas tengan operaciones activas con la entidad, se deberá diligenciar únicamente el encabezado de este anexo. 
- No se debe modificar la estructura de este anexo ni diligenciar los espacios sombreados. En caso de que no se requiera diligenciar alguna(s) fecha(s), dejar en blanco la(s) columna(s) pertinente(s).
- Para las fechas que requieran diligenciamiento se deberá colocar cero (0) en aquellas cuentas en las que no haya saldos o en las que no aplique.
- A partir de la fila 31 inserte el grupo de cuentas de la A. a la F. incluyendo la fila relacionada con tipo y número de identificación por cada una de las personas naturales o jurídicas que requiera registrar.
- Los tipos y números de identificación reportados en este anexo deben estar incluidos en el anexo 6A.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</si>
</sst>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d/mm/yyyy;@"/>
  </numFmts>
  <fonts count="24" x14ac:knownFonts="1">
    <font>
      <sz val="11"/>
      <color theme="1"/>
      <name val="Calibri"/>
      <family val="2"/>
      <scheme val="minor"/>
    </font>
    <font>
      <sz val="10"/>
      <name val="Times New Roman"/>
      <family val="1"/>
    </font>
    <font>
      <sz val="12"/>
      <name val="Times New Roman"/>
      <family val="1"/>
    </font>
    <font>
      <b/>
      <sz val="14"/>
      <name val="Times New Roman"/>
      <family val="1"/>
    </font>
    <font>
      <b/>
      <sz val="12"/>
      <name val="Times New Roman"/>
      <family val="1"/>
    </font>
    <font>
      <sz val="18"/>
      <name val="Times New Roman"/>
      <family val="1"/>
    </font>
    <font>
      <sz val="8"/>
      <name val="Times New Roman"/>
      <family val="1"/>
    </font>
    <font>
      <sz val="14"/>
      <name val="Times New Roman"/>
      <family val="1"/>
    </font>
    <font>
      <sz val="12"/>
      <name val="Arial Narrow"/>
      <family val="2"/>
    </font>
    <font>
      <sz val="9"/>
      <color indexed="81"/>
      <name val="Tahoma"/>
      <family val="2"/>
    </font>
    <font>
      <sz val="10"/>
      <color theme="0"/>
      <name val="Times New Roman"/>
      <family val="1"/>
    </font>
    <font>
      <sz val="12"/>
      <color theme="0"/>
      <name val="Times New Roman"/>
      <family val="1"/>
    </font>
    <font>
      <sz val="18"/>
      <color theme="0"/>
      <name val="Times New Roman"/>
      <family val="1"/>
    </font>
    <font>
      <sz val="11"/>
      <color theme="1"/>
      <name val="Calibri"/>
      <family val="2"/>
      <scheme val="minor"/>
    </font>
    <font>
      <sz val="12"/>
      <color theme="1"/>
      <name val="Times New Roman"/>
      <family val="1"/>
    </font>
    <font>
      <sz val="24"/>
      <color theme="1"/>
      <name val="Calibri"/>
      <family val="2"/>
      <scheme val="minor"/>
    </font>
    <font>
      <sz val="16"/>
      <color theme="1"/>
      <name val="Calibri"/>
      <family val="2"/>
      <scheme val="minor"/>
    </font>
    <font>
      <sz val="12"/>
      <color theme="1"/>
      <name val="Calibri"/>
      <family val="2"/>
      <scheme val="minor"/>
    </font>
    <font>
      <sz val="12"/>
      <color rgb="FFC00000"/>
      <name val="Calibri"/>
      <family val="2"/>
      <scheme val="minor"/>
    </font>
    <font>
      <sz val="10"/>
      <name val="Calibri"/>
      <family val="2"/>
      <scheme val="minor"/>
    </font>
    <font>
      <b/>
      <sz val="10"/>
      <name val="Calibri"/>
      <family val="2"/>
      <scheme val="minor"/>
    </font>
    <font>
      <b/>
      <sz val="12"/>
      <name val="Calibri"/>
      <family val="2"/>
      <scheme val="minor"/>
    </font>
    <font>
      <sz val="12"/>
      <name val="Calibri"/>
      <family val="2"/>
      <scheme val="minor"/>
    </font>
    <font>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style="thin">
        <color indexed="64"/>
      </right>
      <top style="dotted">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42" fontId="13" fillId="0" borderId="0" applyFont="0" applyFill="0" applyBorder="0" applyAlignment="0" applyProtection="0"/>
    <xf numFmtId="42" fontId="13" fillId="0" borderId="0" applyFont="0" applyFill="0" applyBorder="0" applyAlignment="0" applyProtection="0"/>
  </cellStyleXfs>
  <cellXfs count="91">
    <xf numFmtId="0" fontId="0" fillId="0" borderId="0" xfId="0"/>
    <xf numFmtId="0" fontId="21" fillId="2" borderId="9" xfId="0" quotePrefix="1" applyFont="1" applyFill="1" applyBorder="1" applyAlignment="1" applyProtection="1">
      <alignment vertical="center"/>
      <protection locked="0"/>
    </xf>
    <xf numFmtId="0" fontId="1"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xf>
    <xf numFmtId="1" fontId="14" fillId="2" borderId="0" xfId="0" applyNumberFormat="1"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center" vertical="center"/>
    </xf>
    <xf numFmtId="0" fontId="11" fillId="2" borderId="0" xfId="0" applyFont="1" applyFill="1" applyAlignment="1">
      <alignment vertical="center"/>
    </xf>
    <xf numFmtId="0" fontId="5" fillId="2" borderId="0" xfId="0" applyFont="1" applyFill="1" applyAlignment="1">
      <alignment vertical="center"/>
    </xf>
    <xf numFmtId="0" fontId="12" fillId="2" borderId="0" xfId="0" applyFont="1" applyFill="1" applyAlignment="1">
      <alignment vertical="center"/>
    </xf>
    <xf numFmtId="0" fontId="2" fillId="2" borderId="0" xfId="0" applyFont="1" applyFill="1" applyAlignment="1">
      <alignment horizontal="center" vertical="center"/>
    </xf>
    <xf numFmtId="1" fontId="22" fillId="2" borderId="0" xfId="0" applyNumberFormat="1" applyFont="1" applyFill="1" applyAlignment="1" applyProtection="1">
      <alignment vertical="center"/>
      <protection locked="0"/>
    </xf>
    <xf numFmtId="0" fontId="6" fillId="2" borderId="0" xfId="0" applyFont="1" applyFill="1" applyAlignment="1">
      <alignment vertical="center"/>
    </xf>
    <xf numFmtId="0" fontId="7" fillId="2" borderId="0" xfId="0" applyFont="1" applyFill="1" applyAlignment="1">
      <alignment vertical="center"/>
    </xf>
    <xf numFmtId="0" fontId="21" fillId="4" borderId="4" xfId="0" quotePrefix="1" applyFont="1" applyFill="1" applyBorder="1" applyAlignment="1">
      <alignment horizontal="center" vertical="center"/>
    </xf>
    <xf numFmtId="0" fontId="21" fillId="4" borderId="5" xfId="0" quotePrefix="1" applyFont="1" applyFill="1" applyBorder="1" applyAlignment="1">
      <alignment horizontal="center" vertical="center"/>
    </xf>
    <xf numFmtId="0" fontId="21" fillId="4" borderId="6" xfId="0" quotePrefix="1" applyFont="1" applyFill="1" applyBorder="1" applyAlignment="1">
      <alignment horizontal="center" vertical="center"/>
    </xf>
    <xf numFmtId="164" fontId="22" fillId="2" borderId="14" xfId="0" applyNumberFormat="1" applyFont="1" applyFill="1" applyBorder="1" applyAlignment="1" applyProtection="1">
      <alignment horizontal="center" vertical="center"/>
      <protection locked="0"/>
    </xf>
    <xf numFmtId="164" fontId="22" fillId="4" borderId="15" xfId="0" applyNumberFormat="1" applyFont="1" applyFill="1" applyBorder="1" applyAlignment="1" applyProtection="1">
      <alignment horizontal="center" vertical="center"/>
      <protection locked="0"/>
    </xf>
    <xf numFmtId="164" fontId="22" fillId="4" borderId="16" xfId="0" applyNumberFormat="1" applyFont="1" applyFill="1" applyBorder="1" applyAlignment="1" applyProtection="1">
      <alignment horizontal="center" vertical="center"/>
      <protection locked="0"/>
    </xf>
    <xf numFmtId="164" fontId="22" fillId="4" borderId="17" xfId="0" applyNumberFormat="1" applyFont="1" applyFill="1" applyBorder="1" applyAlignment="1" applyProtection="1">
      <alignment horizontal="center" vertical="center"/>
      <protection locked="0"/>
    </xf>
    <xf numFmtId="0" fontId="7" fillId="2" borderId="0" xfId="0" applyFont="1" applyFill="1" applyAlignment="1" applyProtection="1">
      <alignment vertical="center"/>
      <protection locked="0"/>
    </xf>
    <xf numFmtId="0" fontId="22" fillId="2" borderId="13" xfId="0" quotePrefix="1" applyFont="1" applyFill="1" applyBorder="1" applyAlignment="1" applyProtection="1">
      <alignment horizontal="left" vertical="center"/>
      <protection locked="0"/>
    </xf>
    <xf numFmtId="3" fontId="22" fillId="2" borderId="21" xfId="1" applyNumberFormat="1" applyFont="1" applyFill="1" applyBorder="1" applyAlignment="1" applyProtection="1">
      <alignment vertical="center"/>
      <protection locked="0"/>
    </xf>
    <xf numFmtId="3" fontId="22" fillId="2" borderId="28" xfId="1" applyNumberFormat="1" applyFont="1" applyFill="1" applyBorder="1" applyAlignment="1" applyProtection="1">
      <alignment vertical="center"/>
      <protection locked="0"/>
    </xf>
    <xf numFmtId="3" fontId="22" fillId="2" borderId="29" xfId="1" applyNumberFormat="1" applyFont="1" applyFill="1" applyBorder="1" applyAlignment="1" applyProtection="1">
      <alignment vertical="center"/>
      <protection locked="0"/>
    </xf>
    <xf numFmtId="3" fontId="22" fillId="4" borderId="21" xfId="1" applyNumberFormat="1" applyFont="1" applyFill="1" applyBorder="1" applyAlignment="1" applyProtection="1">
      <alignment vertical="center"/>
    </xf>
    <xf numFmtId="3" fontId="22" fillId="4" borderId="28" xfId="1" applyNumberFormat="1" applyFont="1" applyFill="1" applyBorder="1" applyAlignment="1" applyProtection="1">
      <alignment vertical="center"/>
    </xf>
    <xf numFmtId="3" fontId="22" fillId="4" borderId="29" xfId="1" applyNumberFormat="1" applyFont="1" applyFill="1" applyBorder="1" applyAlignment="1" applyProtection="1">
      <alignment vertical="center"/>
    </xf>
    <xf numFmtId="3" fontId="22" fillId="0" borderId="20" xfId="0" quotePrefix="1" applyNumberFormat="1" applyFont="1" applyBorder="1" applyAlignment="1" applyProtection="1">
      <alignment horizontal="left" vertical="center" wrapText="1"/>
      <protection locked="0"/>
    </xf>
    <xf numFmtId="3" fontId="22" fillId="2" borderId="30" xfId="1" applyNumberFormat="1" applyFont="1" applyFill="1" applyBorder="1" applyAlignment="1" applyProtection="1">
      <alignment vertical="center"/>
      <protection locked="0"/>
    </xf>
    <xf numFmtId="3" fontId="22" fillId="4" borderId="25" xfId="0" applyNumberFormat="1" applyFont="1" applyFill="1" applyBorder="1" applyAlignment="1" applyProtection="1">
      <alignment vertical="center"/>
      <protection locked="0"/>
    </xf>
    <xf numFmtId="3" fontId="22" fillId="4" borderId="30" xfId="1" applyNumberFormat="1" applyFont="1" applyFill="1" applyBorder="1" applyAlignment="1" applyProtection="1">
      <alignment vertical="center"/>
      <protection locked="0"/>
    </xf>
    <xf numFmtId="3" fontId="22" fillId="4" borderId="31" xfId="1" applyNumberFormat="1" applyFont="1" applyFill="1" applyBorder="1" applyAlignment="1" applyProtection="1">
      <alignment vertical="center"/>
      <protection locked="0"/>
    </xf>
    <xf numFmtId="3" fontId="22" fillId="4" borderId="32" xfId="1" applyNumberFormat="1" applyFont="1" applyFill="1" applyBorder="1" applyAlignment="1" applyProtection="1">
      <alignment vertical="center"/>
      <protection locked="0"/>
    </xf>
    <xf numFmtId="3" fontId="22" fillId="0" borderId="20" xfId="0" quotePrefix="1" applyNumberFormat="1" applyFont="1" applyBorder="1" applyAlignment="1" applyProtection="1">
      <alignment horizontal="left" vertical="center"/>
      <protection locked="0"/>
    </xf>
    <xf numFmtId="3" fontId="22" fillId="4" borderId="7" xfId="0" applyNumberFormat="1" applyFont="1" applyFill="1" applyBorder="1" applyAlignment="1" applyProtection="1">
      <alignment vertical="center"/>
      <protection locked="0"/>
    </xf>
    <xf numFmtId="3" fontId="22" fillId="4" borderId="8" xfId="0" applyNumberFormat="1" applyFont="1" applyFill="1" applyBorder="1" applyAlignment="1" applyProtection="1">
      <alignment vertical="center"/>
      <protection locked="0"/>
    </xf>
    <xf numFmtId="3" fontId="22" fillId="0" borderId="24" xfId="0" quotePrefix="1" applyNumberFormat="1" applyFont="1" applyBorder="1" applyAlignment="1" applyProtection="1">
      <alignment horizontal="left" vertical="center"/>
      <protection locked="0"/>
    </xf>
    <xf numFmtId="3" fontId="22" fillId="2" borderId="34" xfId="1" applyNumberFormat="1" applyFont="1" applyFill="1" applyBorder="1" applyAlignment="1" applyProtection="1">
      <alignment vertical="center"/>
      <protection locked="0"/>
    </xf>
    <xf numFmtId="3" fontId="22" fillId="2" borderId="35" xfId="1" applyNumberFormat="1" applyFont="1" applyFill="1" applyBorder="1" applyAlignment="1" applyProtection="1">
      <alignment vertical="center"/>
      <protection locked="0"/>
    </xf>
    <xf numFmtId="3" fontId="22" fillId="2" borderId="36" xfId="1" applyNumberFormat="1" applyFont="1" applyFill="1" applyBorder="1" applyAlignment="1" applyProtection="1">
      <alignment vertical="center"/>
      <protection locked="0"/>
    </xf>
    <xf numFmtId="0" fontId="23" fillId="2" borderId="13" xfId="0" quotePrefix="1" applyFont="1" applyFill="1" applyBorder="1" applyAlignment="1" applyProtection="1">
      <alignment horizontal="left" vertical="center"/>
      <protection locked="0"/>
    </xf>
    <xf numFmtId="3" fontId="22" fillId="4" borderId="21" xfId="1" applyNumberFormat="1" applyFont="1" applyFill="1" applyBorder="1" applyAlignment="1" applyProtection="1">
      <alignment vertical="center"/>
      <protection locked="0"/>
    </xf>
    <xf numFmtId="3" fontId="22" fillId="4" borderId="28" xfId="1" applyNumberFormat="1" applyFont="1" applyFill="1" applyBorder="1" applyAlignment="1" applyProtection="1">
      <alignment vertical="center"/>
      <protection locked="0"/>
    </xf>
    <xf numFmtId="3" fontId="22" fillId="4" borderId="29" xfId="1" applyNumberFormat="1" applyFont="1" applyFill="1" applyBorder="1" applyAlignment="1" applyProtection="1">
      <alignment vertical="center"/>
      <protection locked="0"/>
    </xf>
    <xf numFmtId="3" fontId="22" fillId="4" borderId="20" xfId="0" quotePrefix="1" applyNumberFormat="1" applyFont="1" applyFill="1" applyBorder="1" applyAlignment="1" applyProtection="1">
      <alignment horizontal="left" vertical="center" wrapText="1"/>
      <protection locked="0"/>
    </xf>
    <xf numFmtId="3" fontId="22" fillId="4" borderId="20" xfId="0" quotePrefix="1" applyNumberFormat="1" applyFont="1" applyFill="1" applyBorder="1" applyAlignment="1" applyProtection="1">
      <alignment horizontal="left" vertical="center"/>
      <protection locked="0"/>
    </xf>
    <xf numFmtId="3" fontId="22" fillId="4" borderId="24" xfId="0" quotePrefix="1" applyNumberFormat="1" applyFont="1" applyFill="1" applyBorder="1" applyAlignment="1" applyProtection="1">
      <alignment horizontal="left" vertical="center"/>
      <protection locked="0"/>
    </xf>
    <xf numFmtId="0" fontId="3" fillId="2" borderId="10" xfId="0" quotePrefix="1" applyFont="1" applyFill="1" applyBorder="1" applyAlignment="1" applyProtection="1">
      <alignment horizontal="center" vertical="center"/>
      <protection locked="0"/>
    </xf>
    <xf numFmtId="3" fontId="7" fillId="3" borderId="33" xfId="0" applyNumberFormat="1" applyFont="1" applyFill="1" applyBorder="1" applyAlignment="1" applyProtection="1">
      <alignment vertical="center"/>
      <protection locked="0"/>
    </xf>
    <xf numFmtId="3" fontId="7" fillId="2" borderId="11" xfId="0" applyNumberFormat="1" applyFont="1" applyFill="1" applyBorder="1" applyAlignment="1" applyProtection="1">
      <alignment vertical="center"/>
      <protection locked="0"/>
    </xf>
    <xf numFmtId="3" fontId="7" fillId="2" borderId="12" xfId="0" applyNumberFormat="1"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2" fillId="2" borderId="0" xfId="0" quotePrefix="1" applyFont="1" applyFill="1" applyAlignment="1" applyProtection="1">
      <alignment vertical="center"/>
      <protection locked="0"/>
    </xf>
    <xf numFmtId="0" fontId="8"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3" fontId="21" fillId="0" borderId="19" xfId="0" quotePrefix="1" applyNumberFormat="1" applyFont="1" applyBorder="1" applyAlignment="1" applyProtection="1">
      <alignment horizontal="left" vertical="center"/>
      <protection locked="0"/>
    </xf>
    <xf numFmtId="3" fontId="21" fillId="0" borderId="19" xfId="0" quotePrefix="1" applyNumberFormat="1" applyFont="1" applyBorder="1" applyAlignment="1">
      <alignment horizontal="left" vertical="center"/>
    </xf>
    <xf numFmtId="3" fontId="21" fillId="0" borderId="20" xfId="0" quotePrefix="1" applyNumberFormat="1" applyFont="1" applyBorder="1" applyAlignment="1" applyProtection="1">
      <alignment horizontal="left" vertical="center"/>
      <protection locked="0"/>
    </xf>
    <xf numFmtId="3" fontId="21" fillId="4" borderId="19" xfId="0" quotePrefix="1" applyNumberFormat="1" applyFont="1" applyFill="1" applyBorder="1" applyAlignment="1" applyProtection="1">
      <alignment horizontal="left" vertical="center"/>
      <protection locked="0"/>
    </xf>
    <xf numFmtId="3" fontId="21" fillId="4" borderId="20" xfId="0" quotePrefix="1" applyNumberFormat="1" applyFont="1" applyFill="1" applyBorder="1" applyAlignment="1" applyProtection="1">
      <alignment horizontal="left" vertical="center"/>
      <protection locked="0"/>
    </xf>
    <xf numFmtId="3" fontId="22" fillId="4" borderId="18" xfId="0" applyNumberFormat="1" applyFont="1" applyFill="1" applyBorder="1" applyAlignment="1" applyProtection="1">
      <alignment horizontal="center" vertical="center"/>
      <protection locked="0"/>
    </xf>
    <xf numFmtId="3" fontId="22" fillId="4" borderId="22" xfId="0" applyNumberFormat="1" applyFont="1" applyFill="1" applyBorder="1" applyAlignment="1" applyProtection="1">
      <alignment horizontal="center" vertical="center"/>
      <protection locked="0"/>
    </xf>
    <xf numFmtId="3" fontId="22" fillId="4" borderId="23" xfId="0" applyNumberFormat="1" applyFont="1" applyFill="1" applyBorder="1" applyAlignment="1" applyProtection="1">
      <alignment horizontal="center" vertical="center"/>
      <protection locked="0"/>
    </xf>
    <xf numFmtId="0" fontId="21" fillId="0" borderId="2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27"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15" fillId="2" borderId="0" xfId="0" applyFont="1" applyFill="1" applyAlignment="1" applyProtection="1">
      <alignment horizontal="left" vertical="center" wrapText="1"/>
    </xf>
    <xf numFmtId="0" fontId="15" fillId="2" borderId="0" xfId="0" applyFont="1" applyFill="1" applyAlignment="1" applyProtection="1">
      <alignment vertical="center" wrapText="1"/>
    </xf>
    <xf numFmtId="0" fontId="1" fillId="2" borderId="0" xfId="0" applyFont="1" applyFill="1" applyAlignment="1" applyProtection="1">
      <alignment vertical="center"/>
    </xf>
    <xf numFmtId="0" fontId="16" fillId="2" borderId="0" xfId="0" applyFont="1" applyFill="1" applyAlignment="1" applyProtection="1">
      <alignment horizontal="left" vertical="center" wrapText="1"/>
    </xf>
    <xf numFmtId="0" fontId="3"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17" fillId="2" borderId="0" xfId="0" applyFont="1" applyFill="1" applyAlignment="1" applyProtection="1">
      <alignment horizontal="left" vertical="center" wrapText="1"/>
    </xf>
    <xf numFmtId="0" fontId="18" fillId="2" borderId="0" xfId="0" applyFont="1" applyFill="1" applyAlignment="1" applyProtection="1">
      <alignment horizontal="left" vertical="center" wrapText="1"/>
    </xf>
    <xf numFmtId="0" fontId="5" fillId="2" borderId="0" xfId="0" applyFont="1" applyFill="1" applyAlignment="1" applyProtection="1">
      <alignment vertical="center"/>
    </xf>
    <xf numFmtId="0" fontId="19" fillId="2" borderId="0" xfId="0" applyFont="1" applyFill="1" applyAlignment="1" applyProtection="1">
      <alignment horizontal="left" vertical="center" wrapText="1"/>
    </xf>
    <xf numFmtId="0" fontId="21" fillId="2" borderId="0" xfId="0" applyFont="1" applyFill="1" applyAlignment="1" applyProtection="1">
      <alignment horizontal="left" vertical="center"/>
    </xf>
    <xf numFmtId="0" fontId="6" fillId="2" borderId="0" xfId="0" applyFont="1" applyFill="1" applyAlignment="1" applyProtection="1">
      <alignment vertical="center"/>
    </xf>
    <xf numFmtId="0" fontId="22" fillId="2" borderId="0" xfId="0" applyFont="1" applyFill="1" applyAlignment="1" applyProtection="1">
      <alignment horizontal="left"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protection locked="0"/>
    </xf>
    <xf numFmtId="0" fontId="21" fillId="2" borderId="1" xfId="0" applyFont="1" applyFill="1" applyBorder="1" applyAlignment="1" applyProtection="1">
      <alignment horizontal="left" vertical="center"/>
    </xf>
  </cellXfs>
  <cellStyles count="3">
    <cellStyle name="Moneda [0]" xfId="1" builtinId="7"/>
    <cellStyle name="Moneda [0] 2" xfId="2" xr:uid="{4231EF4C-8FAF-4324-AE4C-843EAD053D10}"/>
    <cellStyle name="Normal" xfId="0" builtinId="0"/>
  </cellStyles>
  <dxfs count="28">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1090706</xdr:colOff>
      <xdr:row>0</xdr:row>
      <xdr:rowOff>152399</xdr:rowOff>
    </xdr:from>
    <xdr:to>
      <xdr:col>6</xdr:col>
      <xdr:colOff>885364</xdr:colOff>
      <xdr:row>2</xdr:row>
      <xdr:rowOff>185303</xdr:rowOff>
    </xdr:to>
    <xdr:pic>
      <xdr:nvPicPr>
        <xdr:cNvPr id="6" name="Imagen 5" descr="Logo del Banco de la República - Colombia, compuesto por la efigie de la Mariana mirando a la derecha.">
          <a:extLst>
            <a:ext uri="{FF2B5EF4-FFF2-40B4-BE49-F238E27FC236}">
              <a16:creationId xmlns:a16="http://schemas.microsoft.com/office/drawing/2014/main" id="{BBB1A720-499C-48EC-97ED-DAD81BEFEFD4}"/>
            </a:ext>
          </a:extLst>
        </xdr:cNvPr>
        <xdr:cNvPicPr>
          <a:picLocks noChangeAspect="1"/>
        </xdr:cNvPicPr>
      </xdr:nvPicPr>
      <xdr:blipFill>
        <a:blip xmlns:r="http://schemas.openxmlformats.org/officeDocument/2006/relationships" r:embed="rId1"/>
        <a:stretch>
          <a:fillRect/>
        </a:stretch>
      </xdr:blipFill>
      <xdr:spPr>
        <a:xfrm>
          <a:off x="12595412" y="152399"/>
          <a:ext cx="1154305" cy="109372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A48"/>
  <sheetViews>
    <sheetView tabSelected="1" zoomScale="85" zoomScaleNormal="85" workbookViewId="0">
      <selection activeCell="B19" sqref="B19"/>
    </sheetView>
  </sheetViews>
  <sheetFormatPr baseColWidth="10" defaultColWidth="0" defaultRowHeight="13" x14ac:dyDescent="0.35"/>
  <cols>
    <col min="1" max="1" width="84.7265625" style="57" customWidth="1"/>
    <col min="2" max="2" width="20.7265625" style="57" customWidth="1"/>
    <col min="3" max="3" width="20.26953125" style="57" customWidth="1"/>
    <col min="4" max="7" width="19.453125" style="57" customWidth="1"/>
    <col min="8" max="8" width="0" style="57" hidden="1" customWidth="1"/>
    <col min="9" max="9" width="9.81640625" style="57" hidden="1" customWidth="1"/>
    <col min="10" max="10" width="17.26953125" style="57" hidden="1" customWidth="1"/>
    <col min="11" max="11" width="17" style="57" hidden="1" customWidth="1"/>
    <col min="12" max="12" width="17.26953125" style="57" hidden="1" customWidth="1"/>
    <col min="13" max="13" width="17" style="57" hidden="1" customWidth="1"/>
    <col min="14" max="14" width="17.1796875" style="57" hidden="1" customWidth="1"/>
    <col min="15" max="40" width="11.7265625" style="57" hidden="1" customWidth="1"/>
    <col min="41" max="61" width="11.54296875" style="57" hidden="1" customWidth="1"/>
    <col min="62" max="469" width="0" style="57" hidden="1" customWidth="1"/>
    <col min="470" max="16384" width="11.453125" style="57" hidden="1"/>
  </cols>
  <sheetData>
    <row r="1" spans="1:469" s="2" customFormat="1" ht="63.75" customHeight="1" x14ac:dyDescent="0.35">
      <c r="A1" s="75" t="s">
        <v>33</v>
      </c>
      <c r="B1" s="75"/>
      <c r="C1" s="75"/>
      <c r="D1" s="75"/>
      <c r="E1" s="75"/>
      <c r="F1" s="75"/>
      <c r="G1" s="76"/>
      <c r="H1" s="77"/>
      <c r="K1" s="2" t="s">
        <v>4</v>
      </c>
      <c r="M1" s="2">
        <v>1</v>
      </c>
      <c r="N1" s="2">
        <v>2</v>
      </c>
      <c r="O1" s="2">
        <v>3</v>
      </c>
      <c r="P1" s="2">
        <v>5</v>
      </c>
      <c r="Q1" s="2">
        <v>6</v>
      </c>
      <c r="R1" s="2">
        <v>7</v>
      </c>
      <c r="S1" s="2">
        <v>8</v>
      </c>
      <c r="T1" s="2">
        <v>9</v>
      </c>
      <c r="U1" s="2">
        <v>10</v>
      </c>
      <c r="V1" s="2">
        <v>11</v>
      </c>
      <c r="W1" s="2">
        <v>12</v>
      </c>
      <c r="X1" s="2">
        <v>13</v>
      </c>
      <c r="Y1" s="2">
        <v>14</v>
      </c>
      <c r="Z1" s="2">
        <v>15</v>
      </c>
      <c r="AA1" s="2">
        <v>16</v>
      </c>
      <c r="AB1" s="2">
        <v>17</v>
      </c>
      <c r="AC1" s="2">
        <v>18</v>
      </c>
      <c r="AD1" s="2">
        <v>19</v>
      </c>
      <c r="AE1" s="2">
        <v>20</v>
      </c>
      <c r="AF1" s="2">
        <v>21</v>
      </c>
      <c r="AG1" s="2">
        <v>22</v>
      </c>
      <c r="AH1" s="2">
        <v>23</v>
      </c>
      <c r="AI1" s="2">
        <v>24</v>
      </c>
      <c r="AJ1" s="2">
        <v>25</v>
      </c>
      <c r="AK1" s="2">
        <v>26</v>
      </c>
      <c r="AL1" s="2">
        <v>27</v>
      </c>
      <c r="AM1" s="2">
        <v>28</v>
      </c>
      <c r="AN1" s="2">
        <v>29</v>
      </c>
      <c r="AO1" s="3">
        <v>30</v>
      </c>
      <c r="AP1" s="3">
        <v>31</v>
      </c>
      <c r="AQ1" s="3">
        <v>32</v>
      </c>
      <c r="AR1" s="3">
        <v>33</v>
      </c>
      <c r="AS1" s="3">
        <v>34</v>
      </c>
      <c r="AT1" s="3">
        <v>35</v>
      </c>
      <c r="AU1" s="3">
        <v>36</v>
      </c>
      <c r="AV1" s="3">
        <v>37</v>
      </c>
      <c r="AW1" s="3">
        <v>38</v>
      </c>
      <c r="AX1" s="3">
        <v>39</v>
      </c>
      <c r="AY1" s="3">
        <v>40</v>
      </c>
      <c r="AZ1" s="3">
        <v>41</v>
      </c>
      <c r="BA1" s="3">
        <v>42</v>
      </c>
      <c r="BB1" s="3">
        <v>43</v>
      </c>
      <c r="BC1" s="3">
        <v>44</v>
      </c>
      <c r="BD1" s="3">
        <v>45</v>
      </c>
      <c r="BE1" s="3">
        <v>46</v>
      </c>
      <c r="BF1" s="3">
        <v>47</v>
      </c>
      <c r="BG1" s="3">
        <v>48</v>
      </c>
      <c r="BH1" s="3">
        <v>49</v>
      </c>
      <c r="BI1" s="3">
        <v>50</v>
      </c>
      <c r="BJ1" s="3"/>
      <c r="BK1" s="3"/>
      <c r="BL1" s="3"/>
      <c r="BM1" s="3"/>
      <c r="BN1" s="3"/>
      <c r="BO1" s="3"/>
      <c r="BP1" s="3"/>
      <c r="BQ1" s="3"/>
      <c r="BR1" s="3"/>
      <c r="BS1" s="3"/>
      <c r="BT1" s="3"/>
      <c r="BU1" s="3"/>
      <c r="BV1" s="3"/>
      <c r="BW1" s="3"/>
      <c r="BX1" s="3"/>
    </row>
    <row r="2" spans="1:469" s="2" customFormat="1" ht="20.149999999999999" customHeight="1" x14ac:dyDescent="0.35">
      <c r="A2" s="78" t="s">
        <v>0</v>
      </c>
      <c r="B2" s="78"/>
      <c r="C2" s="78"/>
      <c r="D2" s="78"/>
      <c r="E2" s="78"/>
      <c r="F2" s="78"/>
      <c r="G2" s="78"/>
      <c r="H2" s="79"/>
      <c r="I2" s="4"/>
      <c r="J2" s="4"/>
      <c r="K2" s="4"/>
      <c r="L2" s="4"/>
      <c r="M2" s="4"/>
      <c r="N2" s="4"/>
      <c r="O2" s="4"/>
      <c r="T2" s="5">
        <f t="shared" ref="T2:X8" si="0">+IF(C$16="",1,0)+IF(ISBLANK(C18),1,0)</f>
        <v>2</v>
      </c>
      <c r="U2" s="5">
        <f t="shared" si="0"/>
        <v>2</v>
      </c>
      <c r="V2" s="5">
        <f t="shared" si="0"/>
        <v>2</v>
      </c>
      <c r="W2" s="5">
        <f t="shared" si="0"/>
        <v>2</v>
      </c>
      <c r="X2" s="5">
        <f t="shared" si="0"/>
        <v>2</v>
      </c>
      <c r="Y2" s="6" t="s">
        <v>15</v>
      </c>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row>
    <row r="3" spans="1:469" s="2" customFormat="1" ht="20.149999999999999" customHeight="1" x14ac:dyDescent="0.35">
      <c r="A3" s="78" t="s">
        <v>34</v>
      </c>
      <c r="B3" s="78"/>
      <c r="C3" s="78"/>
      <c r="D3" s="78"/>
      <c r="E3" s="78"/>
      <c r="F3" s="78"/>
      <c r="G3" s="78"/>
      <c r="H3" s="80"/>
      <c r="I3" s="7"/>
      <c r="J3" s="7"/>
      <c r="K3" s="7"/>
      <c r="L3" s="7"/>
      <c r="M3" s="7"/>
      <c r="N3" s="7"/>
      <c r="O3" s="7"/>
      <c r="T3" s="5">
        <f t="shared" si="0"/>
        <v>1</v>
      </c>
      <c r="U3" s="5">
        <f t="shared" si="0"/>
        <v>1</v>
      </c>
      <c r="V3" s="5">
        <f t="shared" si="0"/>
        <v>1</v>
      </c>
      <c r="W3" s="5">
        <f t="shared" si="0"/>
        <v>1</v>
      </c>
      <c r="X3" s="5">
        <f t="shared" si="0"/>
        <v>1</v>
      </c>
      <c r="Y3" s="6" t="s">
        <v>17</v>
      </c>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row>
    <row r="4" spans="1:469" s="6" customFormat="1" ht="20.149999999999999" customHeight="1" x14ac:dyDescent="0.35">
      <c r="A4" s="78" t="s">
        <v>35</v>
      </c>
      <c r="B4" s="78"/>
      <c r="C4" s="78"/>
      <c r="D4" s="78"/>
      <c r="E4" s="78"/>
      <c r="F4" s="78"/>
      <c r="G4" s="78"/>
      <c r="H4" s="80"/>
      <c r="I4" s="7"/>
      <c r="J4" s="7"/>
      <c r="K4" s="7"/>
      <c r="L4" s="7"/>
      <c r="M4" s="7"/>
      <c r="N4" s="7"/>
      <c r="O4" s="7"/>
      <c r="T4" s="5">
        <f t="shared" si="0"/>
        <v>2</v>
      </c>
      <c r="U4" s="5">
        <f t="shared" si="0"/>
        <v>2</v>
      </c>
      <c r="V4" s="5">
        <f t="shared" si="0"/>
        <v>2</v>
      </c>
      <c r="W4" s="5">
        <f t="shared" si="0"/>
        <v>2</v>
      </c>
      <c r="X4" s="5">
        <f t="shared" si="0"/>
        <v>2</v>
      </c>
      <c r="Y4" s="6" t="s">
        <v>20</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row>
    <row r="5" spans="1:469" s="2" customFormat="1" ht="20.149999999999999" customHeight="1" x14ac:dyDescent="0.35">
      <c r="A5" s="81" t="s">
        <v>2</v>
      </c>
      <c r="B5" s="81"/>
      <c r="C5" s="81"/>
      <c r="D5" s="81"/>
      <c r="E5" s="81"/>
      <c r="F5" s="81"/>
      <c r="G5" s="81"/>
      <c r="H5" s="80"/>
      <c r="I5" s="7"/>
      <c r="J5" s="7"/>
      <c r="K5" s="7"/>
      <c r="L5" s="7"/>
      <c r="M5" s="7"/>
      <c r="N5" s="7"/>
      <c r="O5" s="7"/>
      <c r="T5" s="5">
        <f t="shared" si="0"/>
        <v>2</v>
      </c>
      <c r="U5" s="5">
        <f t="shared" si="0"/>
        <v>2</v>
      </c>
      <c r="V5" s="5">
        <f t="shared" si="0"/>
        <v>2</v>
      </c>
      <c r="W5" s="5">
        <f t="shared" si="0"/>
        <v>2</v>
      </c>
      <c r="X5" s="5">
        <f t="shared" si="0"/>
        <v>2</v>
      </c>
      <c r="Y5" s="6" t="s">
        <v>18</v>
      </c>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row>
    <row r="6" spans="1:469" s="9" customFormat="1" ht="31.5" customHeight="1" x14ac:dyDescent="0.35">
      <c r="A6" s="82" t="s">
        <v>38</v>
      </c>
      <c r="B6" s="82"/>
      <c r="C6" s="82"/>
      <c r="D6" s="82"/>
      <c r="E6" s="82"/>
      <c r="F6" s="82"/>
      <c r="G6" s="82"/>
      <c r="H6" s="83"/>
      <c r="T6" s="5">
        <f t="shared" si="0"/>
        <v>2</v>
      </c>
      <c r="U6" s="5">
        <f t="shared" si="0"/>
        <v>2</v>
      </c>
      <c r="V6" s="5">
        <f t="shared" si="0"/>
        <v>2</v>
      </c>
      <c r="W6" s="5">
        <f t="shared" si="0"/>
        <v>2</v>
      </c>
      <c r="X6" s="5">
        <f t="shared" si="0"/>
        <v>2</v>
      </c>
      <c r="Y6" s="6" t="s">
        <v>19</v>
      </c>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row>
    <row r="7" spans="1:469" s="9" customFormat="1" ht="78.75" customHeight="1" x14ac:dyDescent="0.35">
      <c r="A7" s="84" t="s">
        <v>40</v>
      </c>
      <c r="B7" s="84"/>
      <c r="C7" s="84"/>
      <c r="D7" s="84"/>
      <c r="E7" s="84"/>
      <c r="F7" s="84"/>
      <c r="G7" s="84"/>
      <c r="H7" s="83"/>
      <c r="J7" s="6" t="s">
        <v>5</v>
      </c>
      <c r="K7" s="6" t="s">
        <v>6</v>
      </c>
      <c r="L7" s="6" t="s">
        <v>7</v>
      </c>
      <c r="M7" s="6" t="s">
        <v>8</v>
      </c>
      <c r="N7" s="6" t="s">
        <v>9</v>
      </c>
      <c r="T7" s="5">
        <f t="shared" si="0"/>
        <v>1</v>
      </c>
      <c r="U7" s="5">
        <f t="shared" si="0"/>
        <v>1</v>
      </c>
      <c r="V7" s="5">
        <f t="shared" si="0"/>
        <v>1</v>
      </c>
      <c r="W7" s="5">
        <f t="shared" si="0"/>
        <v>1</v>
      </c>
      <c r="X7" s="5">
        <f t="shared" si="0"/>
        <v>1</v>
      </c>
      <c r="Y7" s="6" t="s">
        <v>32</v>
      </c>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row>
    <row r="8" spans="1:469" s="9" customFormat="1" ht="35" customHeight="1" x14ac:dyDescent="0.35">
      <c r="A8" s="84" t="s">
        <v>16</v>
      </c>
      <c r="B8" s="84"/>
      <c r="C8" s="84"/>
      <c r="D8" s="84"/>
      <c r="E8" s="84"/>
      <c r="F8" s="84"/>
      <c r="G8" s="84"/>
      <c r="H8" s="83"/>
      <c r="J8" s="11" t="e">
        <f>+IF(OR(WEEKDAY(C16)=7,WEEKDAY(C16)=8),"NA",WEEKDAY(C16))</f>
        <v>#VALUE!</v>
      </c>
      <c r="K8" s="11" t="e">
        <f t="shared" ref="K8:N8" si="1">+IF(OR(WEEKDAY(D16)=7,WEEKDAY(D16)=8),"NA",WEEKDAY(D16))</f>
        <v>#VALUE!</v>
      </c>
      <c r="L8" s="11" t="e">
        <f t="shared" si="1"/>
        <v>#VALUE!</v>
      </c>
      <c r="M8" s="11" t="e">
        <f t="shared" si="1"/>
        <v>#VALUE!</v>
      </c>
      <c r="N8" s="11" t="e">
        <f t="shared" si="1"/>
        <v>#VALUE!</v>
      </c>
      <c r="T8" s="5">
        <f t="shared" si="0"/>
        <v>2</v>
      </c>
      <c r="U8" s="5">
        <f t="shared" si="0"/>
        <v>2</v>
      </c>
      <c r="V8" s="5">
        <f t="shared" si="0"/>
        <v>2</v>
      </c>
      <c r="W8" s="5">
        <f t="shared" si="0"/>
        <v>2</v>
      </c>
      <c r="X8" s="5">
        <f t="shared" si="0"/>
        <v>2</v>
      </c>
      <c r="Y8" s="6" t="s">
        <v>23</v>
      </c>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row>
    <row r="9" spans="1:469" s="9" customFormat="1" ht="125" customHeight="1" x14ac:dyDescent="0.35">
      <c r="A9" s="84" t="s">
        <v>36</v>
      </c>
      <c r="B9" s="84"/>
      <c r="C9" s="84"/>
      <c r="D9" s="84"/>
      <c r="E9" s="84"/>
      <c r="F9" s="84"/>
      <c r="G9" s="84"/>
      <c r="H9" s="83"/>
      <c r="J9" s="11"/>
      <c r="K9" s="11"/>
      <c r="L9" s="11"/>
      <c r="M9" s="11"/>
      <c r="N9" s="11"/>
      <c r="T9" s="5"/>
      <c r="U9" s="5"/>
      <c r="V9" s="5"/>
      <c r="W9" s="5"/>
      <c r="X9" s="5"/>
      <c r="Y9" s="6"/>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row>
    <row r="10" spans="1:469" s="9" customFormat="1" ht="21.75" customHeight="1" x14ac:dyDescent="0.35">
      <c r="A10" s="87" t="s">
        <v>13</v>
      </c>
      <c r="B10" s="12"/>
      <c r="C10" s="88"/>
      <c r="D10" s="88"/>
      <c r="E10" s="88"/>
      <c r="F10" s="88"/>
      <c r="G10" s="88"/>
      <c r="H10" s="83"/>
      <c r="T10" s="5">
        <f>+IF(C$16="",1,0)+IF(ISBLANK(C25),1,0)</f>
        <v>2</v>
      </c>
      <c r="U10" s="5">
        <f>+IF(D$16="",1,0)+IF(ISBLANK(D25),1,0)</f>
        <v>2</v>
      </c>
      <c r="V10" s="5">
        <f>+IF(E$16="",1,0)+IF(ISBLANK(E25),1,0)</f>
        <v>2</v>
      </c>
      <c r="W10" s="5">
        <f>+IF(F$16="",1,0)+IF(ISBLANK(F25),1,0)</f>
        <v>2</v>
      </c>
      <c r="X10" s="5">
        <f>+IF(G$16="",1,0)+IF(ISBLANK(G25),1,0)</f>
        <v>2</v>
      </c>
      <c r="Y10" s="6" t="s">
        <v>21</v>
      </c>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row>
    <row r="11" spans="1:469" s="2" customFormat="1" ht="20.149999999999999" customHeight="1" x14ac:dyDescent="0.35">
      <c r="A11" s="85" t="s">
        <v>4</v>
      </c>
      <c r="B11" s="89"/>
      <c r="C11" s="88"/>
      <c r="D11" s="88"/>
      <c r="E11" s="88"/>
      <c r="F11" s="88"/>
      <c r="G11" s="88"/>
      <c r="H11" s="86"/>
      <c r="I11" s="13"/>
      <c r="J11" s="13"/>
      <c r="K11" s="13"/>
      <c r="L11" s="13"/>
      <c r="M11" s="13"/>
      <c r="O11" s="13"/>
      <c r="P11" s="13"/>
      <c r="Q11" s="13"/>
      <c r="R11" s="13"/>
      <c r="S11" s="13"/>
      <c r="T11" s="5">
        <f>+IF(C$16="",1,0)+IF(ISBLANK(C27),1,0)</f>
        <v>1</v>
      </c>
      <c r="U11" s="5">
        <f>+IF(D$16="",1,0)+IF(ISBLANK(D27),1,0)</f>
        <v>1</v>
      </c>
      <c r="V11" s="5">
        <f>+IF(E$16="",1,0)+IF(ISBLANK(E27),1,0)</f>
        <v>1</v>
      </c>
      <c r="W11" s="5">
        <f>+IF(F$16="",1,0)+IF(ISBLANK(F27),1,0)</f>
        <v>1</v>
      </c>
      <c r="X11" s="5">
        <f>+IF(G$16="",1,0)+IF(ISBLANK(G27),1,0)</f>
        <v>1</v>
      </c>
      <c r="Y11" s="6" t="s">
        <v>24</v>
      </c>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row>
    <row r="12" spans="1:469" s="14" customFormat="1" ht="20.149999999999999" customHeight="1" thickBot="1" x14ac:dyDescent="0.4">
      <c r="A12" s="90" t="s">
        <v>37</v>
      </c>
      <c r="B12" s="90"/>
      <c r="C12" s="90"/>
      <c r="D12" s="90"/>
      <c r="E12" s="90"/>
      <c r="F12" s="90"/>
      <c r="G12" s="90"/>
      <c r="H12" s="90"/>
      <c r="T12" s="5">
        <f t="shared" ref="T12:X13" si="2">+IF(C$16="",1,0)+IF(ISBLANK(C29),1,0)</f>
        <v>2</v>
      </c>
      <c r="U12" s="5">
        <f t="shared" si="2"/>
        <v>2</v>
      </c>
      <c r="V12" s="5">
        <f t="shared" si="2"/>
        <v>2</v>
      </c>
      <c r="W12" s="5">
        <f t="shared" si="2"/>
        <v>2</v>
      </c>
      <c r="X12" s="5">
        <f t="shared" si="2"/>
        <v>2</v>
      </c>
      <c r="Y12" s="6" t="s">
        <v>26</v>
      </c>
    </row>
    <row r="13" spans="1:469" s="14" customFormat="1" ht="31.5" customHeight="1" x14ac:dyDescent="0.35">
      <c r="A13" s="69" t="s">
        <v>3</v>
      </c>
      <c r="B13" s="66" t="s">
        <v>11</v>
      </c>
      <c r="C13" s="69" t="s">
        <v>12</v>
      </c>
      <c r="D13" s="72"/>
      <c r="E13" s="72"/>
      <c r="F13" s="72"/>
      <c r="G13" s="72"/>
      <c r="T13" s="5">
        <f t="shared" si="2"/>
        <v>2</v>
      </c>
      <c r="U13" s="5">
        <f t="shared" si="2"/>
        <v>2</v>
      </c>
      <c r="V13" s="5">
        <f t="shared" si="2"/>
        <v>2</v>
      </c>
      <c r="W13" s="5">
        <f t="shared" si="2"/>
        <v>2</v>
      </c>
      <c r="X13" s="5">
        <f t="shared" si="2"/>
        <v>2</v>
      </c>
      <c r="Y13" s="6" t="s">
        <v>14</v>
      </c>
    </row>
    <row r="14" spans="1:469" s="14" customFormat="1" ht="18" x14ac:dyDescent="0.35">
      <c r="A14" s="70"/>
      <c r="B14" s="67"/>
      <c r="C14" s="73"/>
      <c r="D14" s="74"/>
      <c r="E14" s="74"/>
      <c r="F14" s="74"/>
      <c r="G14" s="74"/>
      <c r="T14" s="5" t="s">
        <v>27</v>
      </c>
      <c r="U14" s="5" t="s">
        <v>28</v>
      </c>
      <c r="V14" s="5" t="s">
        <v>29</v>
      </c>
      <c r="W14" s="5" t="s">
        <v>30</v>
      </c>
      <c r="X14" s="5" t="s">
        <v>31</v>
      </c>
    </row>
    <row r="15" spans="1:469" s="14" customFormat="1" ht="23.25" customHeight="1" thickBot="1" x14ac:dyDescent="0.4">
      <c r="A15" s="71"/>
      <c r="B15" s="68"/>
      <c r="C15" s="15" t="str">
        <f>IFERROR(IF(WEEKDAY(J8,1)=1,"Domingo",
IF(WEEKDAY(J8,1)=2,"Lunes",
IF(WEEKDAY(J8,1)=3,"Martes",
IF(WEEKDAY(J8,1)=4,"Miércoles",
IF(WEEKDAY(J8,1)=5,"Jueves",
IF(WEEKDAY(J8,1)=6,"Viernes",
IF(WEEKDAY(J8,1)=7,"Sábado",""))))))),"")</f>
        <v/>
      </c>
      <c r="D15" s="16" t="str">
        <f>IFERROR(IF(WEEKDAY(K8,1)=1,"Domingo",
IF(WEEKDAY(K8,1)=2,"Lunes",
IF(WEEKDAY(K8,1)=3,"Martes",
IF(WEEKDAY(K8,1)=4,"Miércoles",
IF(WEEKDAY(K8,1)=5,"Jueves",
IF(WEEKDAY(K8,1)=6,"Viernes",
IF(WEEKDAY(K8,1)=7,"Sábado",""))))))),"")</f>
        <v/>
      </c>
      <c r="E15" s="16" t="str">
        <f>IFERROR(IF(WEEKDAY(L8,1)=1,"Domingo",
IF(WEEKDAY(L8,1)=2,"Lunes",
IF(WEEKDAY(L8,1)=3,"Martes",
IF(WEEKDAY(L8,1)=4,"Miércoles",
IF(WEEKDAY(L8,1)=5,"Jueves",
IF(WEEKDAY(L8,1)=6,"Viernes",
IF(WEEKDAY(L8,1)=7,"Sábado",""))))))),"")</f>
        <v/>
      </c>
      <c r="F15" s="16" t="str">
        <f>IFERROR(IF(WEEKDAY(M8,1)=1,"Domingo",
IF(WEEKDAY(M8,1)=2,"Lunes",
IF(WEEKDAY(M8,1)=3,"Martes",
IF(WEEKDAY(M8,1)=4,"Miércoles",
IF(WEEKDAY(M8,1)=5,"Jueves",
IF(WEEKDAY(M8,1)=6,"Viernes",
IF(WEEKDAY(M8,1)=7,"Sábado",""))))))),"")</f>
        <v/>
      </c>
      <c r="G15" s="17" t="str">
        <f>IFERROR(IF(WEEKDAY(N8,1)=1,"Domingo",
IF(WEEKDAY(N8,1)=2,"Lunes",
IF(WEEKDAY(N8,1)=3,"Martes",
IF(WEEKDAY(N8,1)=4,"Miércoles",
IF(WEEKDAY(N8,1)=5,"Jueves",
IF(WEEKDAY(N8,1)=6,"Viernes",
IF(WEEKDAY(N8,1)=7,"Sábado",""))))))),"")</f>
        <v/>
      </c>
    </row>
    <row r="16" spans="1:469" s="22" customFormat="1" ht="18.5" thickBot="1" x14ac:dyDescent="0.4">
      <c r="A16" s="1" t="s">
        <v>39</v>
      </c>
      <c r="B16" s="18"/>
      <c r="C16" s="19" t="str">
        <f>IF(B16="","",IF(AND(WEEKDAY(B16)=6,B11=1),"",B16+1+IF(B11&gt;1,(7*(B11-1))-WEEKDAY(B16)+1,0)))</f>
        <v/>
      </c>
      <c r="D16" s="20" t="str">
        <f>IFERROR(IF(OR(WEEKDAY(C16)=6,WEEKDAY(C16)=7),"",C16+1),"")</f>
        <v/>
      </c>
      <c r="E16" s="20" t="str">
        <f>IFERROR(IF(OR(WEEKDAY(D16)=6,WEEKDAY(D16)=7),"",D16+1),"")</f>
        <v/>
      </c>
      <c r="F16" s="20" t="str">
        <f>IFERROR(IF(OR(WEEKDAY(E16)=6,WEEKDAY(E16)=7),"",E16+1),"")</f>
        <v/>
      </c>
      <c r="G16" s="21" t="str">
        <f>IFERROR(IF(OR(WEEKDAY(F16)=6,WEEKDAY(F16)=7),"",F16+1),"")</f>
        <v/>
      </c>
    </row>
    <row r="17" spans="1:7" s="22" customFormat="1" ht="18" x14ac:dyDescent="0.35">
      <c r="A17" s="23" t="s">
        <v>10</v>
      </c>
      <c r="B17" s="63"/>
      <c r="C17" s="64"/>
      <c r="D17" s="64"/>
      <c r="E17" s="64"/>
      <c r="F17" s="64"/>
      <c r="G17" s="65"/>
    </row>
    <row r="18" spans="1:7" s="22" customFormat="1" ht="18" x14ac:dyDescent="0.35">
      <c r="A18" s="58" t="s">
        <v>15</v>
      </c>
      <c r="B18" s="24"/>
      <c r="C18" s="25"/>
      <c r="D18" s="25"/>
      <c r="E18" s="25"/>
      <c r="F18" s="25"/>
      <c r="G18" s="26"/>
    </row>
    <row r="19" spans="1:7" s="14" customFormat="1" ht="18" x14ac:dyDescent="0.35">
      <c r="A19" s="59" t="s">
        <v>17</v>
      </c>
      <c r="B19" s="27">
        <f>TRUNC(B20-B21-B22,0)</f>
        <v>0</v>
      </c>
      <c r="C19" s="28">
        <f t="shared" ref="C19:G19" si="3">TRUNC(C20-C21-C22,0)</f>
        <v>0</v>
      </c>
      <c r="D19" s="28">
        <f t="shared" si="3"/>
        <v>0</v>
      </c>
      <c r="E19" s="28">
        <f t="shared" si="3"/>
        <v>0</v>
      </c>
      <c r="F19" s="28">
        <f t="shared" si="3"/>
        <v>0</v>
      </c>
      <c r="G19" s="29">
        <f t="shared" si="3"/>
        <v>0</v>
      </c>
    </row>
    <row r="20" spans="1:7" s="22" customFormat="1" ht="18" x14ac:dyDescent="0.35">
      <c r="A20" s="30" t="s">
        <v>20</v>
      </c>
      <c r="B20" s="31"/>
      <c r="C20" s="25"/>
      <c r="D20" s="25"/>
      <c r="E20" s="25"/>
      <c r="F20" s="25"/>
      <c r="G20" s="26"/>
    </row>
    <row r="21" spans="1:7" s="22" customFormat="1" ht="18" x14ac:dyDescent="0.35">
      <c r="A21" s="30" t="s">
        <v>18</v>
      </c>
      <c r="B21" s="32"/>
      <c r="C21" s="25"/>
      <c r="D21" s="25"/>
      <c r="E21" s="25"/>
      <c r="F21" s="25"/>
      <c r="G21" s="26"/>
    </row>
    <row r="22" spans="1:7" s="22" customFormat="1" ht="18" x14ac:dyDescent="0.35">
      <c r="A22" s="30" t="s">
        <v>19</v>
      </c>
      <c r="B22" s="32"/>
      <c r="C22" s="25"/>
      <c r="D22" s="25"/>
      <c r="E22" s="25"/>
      <c r="F22" s="25"/>
      <c r="G22" s="26"/>
    </row>
    <row r="23" spans="1:7" s="22" customFormat="1" ht="18" x14ac:dyDescent="0.35">
      <c r="A23" s="58" t="s">
        <v>32</v>
      </c>
      <c r="B23" s="33">
        <f>TRUNC(B24-B25-B26,0)</f>
        <v>0</v>
      </c>
      <c r="C23" s="34">
        <f t="shared" ref="C23:G23" si="4">TRUNC(C24-C25-C26,0)</f>
        <v>0</v>
      </c>
      <c r="D23" s="34">
        <f t="shared" si="4"/>
        <v>0</v>
      </c>
      <c r="E23" s="34">
        <f t="shared" si="4"/>
        <v>0</v>
      </c>
      <c r="F23" s="34">
        <f t="shared" si="4"/>
        <v>0</v>
      </c>
      <c r="G23" s="35">
        <f t="shared" si="4"/>
        <v>0</v>
      </c>
    </row>
    <row r="24" spans="1:7" s="22" customFormat="1" ht="18" x14ac:dyDescent="0.35">
      <c r="A24" s="36" t="s">
        <v>23</v>
      </c>
      <c r="B24" s="31"/>
      <c r="C24" s="25"/>
      <c r="D24" s="25"/>
      <c r="E24" s="25"/>
      <c r="F24" s="25"/>
      <c r="G24" s="26"/>
    </row>
    <row r="25" spans="1:7" s="22" customFormat="1" ht="18" x14ac:dyDescent="0.35">
      <c r="A25" s="36" t="s">
        <v>21</v>
      </c>
      <c r="B25" s="32"/>
      <c r="C25" s="25"/>
      <c r="D25" s="25"/>
      <c r="E25" s="25"/>
      <c r="F25" s="25"/>
      <c r="G25" s="26"/>
    </row>
    <row r="26" spans="1:7" s="22" customFormat="1" ht="18" x14ac:dyDescent="0.35">
      <c r="A26" s="30" t="s">
        <v>22</v>
      </c>
      <c r="B26" s="31"/>
      <c r="C26" s="25"/>
      <c r="D26" s="25"/>
      <c r="E26" s="25"/>
      <c r="F26" s="25"/>
      <c r="G26" s="26"/>
    </row>
    <row r="27" spans="1:7" s="22" customFormat="1" ht="18" x14ac:dyDescent="0.35">
      <c r="A27" s="58" t="s">
        <v>24</v>
      </c>
      <c r="B27" s="32">
        <f>TRUNC(B28-B29,0)</f>
        <v>0</v>
      </c>
      <c r="C27" s="37">
        <f t="shared" ref="C27:G27" si="5">TRUNC(C28-C29,0)</f>
        <v>0</v>
      </c>
      <c r="D27" s="37">
        <f t="shared" si="5"/>
        <v>0</v>
      </c>
      <c r="E27" s="37">
        <f t="shared" si="5"/>
        <v>0</v>
      </c>
      <c r="F27" s="37">
        <f t="shared" si="5"/>
        <v>0</v>
      </c>
      <c r="G27" s="38">
        <f t="shared" si="5"/>
        <v>0</v>
      </c>
    </row>
    <row r="28" spans="1:7" s="22" customFormat="1" ht="18" x14ac:dyDescent="0.35">
      <c r="A28" s="36" t="s">
        <v>25</v>
      </c>
      <c r="B28" s="31"/>
      <c r="C28" s="25"/>
      <c r="D28" s="25"/>
      <c r="E28" s="25"/>
      <c r="F28" s="25"/>
      <c r="G28" s="26"/>
    </row>
    <row r="29" spans="1:7" s="22" customFormat="1" ht="18" x14ac:dyDescent="0.35">
      <c r="A29" s="39" t="s">
        <v>26</v>
      </c>
      <c r="B29" s="32"/>
      <c r="C29" s="25"/>
      <c r="D29" s="25"/>
      <c r="E29" s="25"/>
      <c r="F29" s="25"/>
      <c r="G29" s="26"/>
    </row>
    <row r="30" spans="1:7" s="22" customFormat="1" ht="18.5" thickBot="1" x14ac:dyDescent="0.4">
      <c r="A30" s="60" t="s">
        <v>14</v>
      </c>
      <c r="B30" s="40"/>
      <c r="C30" s="41"/>
      <c r="D30" s="41"/>
      <c r="E30" s="41"/>
      <c r="F30" s="41"/>
      <c r="G30" s="42"/>
    </row>
    <row r="31" spans="1:7" s="22" customFormat="1" ht="18" x14ac:dyDescent="0.35">
      <c r="A31" s="43" t="s">
        <v>10</v>
      </c>
      <c r="B31" s="63"/>
      <c r="C31" s="64"/>
      <c r="D31" s="64"/>
      <c r="E31" s="64"/>
      <c r="F31" s="64"/>
      <c r="G31" s="65"/>
    </row>
    <row r="32" spans="1:7" s="22" customFormat="1" ht="18" x14ac:dyDescent="0.35">
      <c r="A32" s="61" t="s">
        <v>15</v>
      </c>
      <c r="B32" s="24"/>
      <c r="C32" s="25"/>
      <c r="D32" s="25"/>
      <c r="E32" s="25"/>
      <c r="F32" s="25"/>
      <c r="G32" s="26"/>
    </row>
    <row r="33" spans="1:8" s="22" customFormat="1" ht="18" x14ac:dyDescent="0.35">
      <c r="A33" s="61" t="s">
        <v>17</v>
      </c>
      <c r="B33" s="44">
        <f>TRUNC(B34-B35-B36,0)</f>
        <v>0</v>
      </c>
      <c r="C33" s="45">
        <f t="shared" ref="C33:G33" si="6">TRUNC(C34-C35-C36,0)</f>
        <v>0</v>
      </c>
      <c r="D33" s="45">
        <f t="shared" si="6"/>
        <v>0</v>
      </c>
      <c r="E33" s="45">
        <f t="shared" si="6"/>
        <v>0</v>
      </c>
      <c r="F33" s="45">
        <f t="shared" si="6"/>
        <v>0</v>
      </c>
      <c r="G33" s="46">
        <f t="shared" si="6"/>
        <v>0</v>
      </c>
    </row>
    <row r="34" spans="1:8" s="22" customFormat="1" ht="18" x14ac:dyDescent="0.35">
      <c r="A34" s="47" t="s">
        <v>20</v>
      </c>
      <c r="B34" s="31"/>
      <c r="C34" s="25"/>
      <c r="D34" s="25"/>
      <c r="E34" s="25"/>
      <c r="F34" s="25"/>
      <c r="G34" s="26"/>
    </row>
    <row r="35" spans="1:8" s="22" customFormat="1" ht="18" x14ac:dyDescent="0.35">
      <c r="A35" s="47" t="s">
        <v>18</v>
      </c>
      <c r="B35" s="32"/>
      <c r="C35" s="25"/>
      <c r="D35" s="25"/>
      <c r="E35" s="25"/>
      <c r="F35" s="25"/>
      <c r="G35" s="26"/>
    </row>
    <row r="36" spans="1:8" s="22" customFormat="1" ht="18" x14ac:dyDescent="0.35">
      <c r="A36" s="47" t="s">
        <v>19</v>
      </c>
      <c r="B36" s="32"/>
      <c r="C36" s="25"/>
      <c r="D36" s="25"/>
      <c r="E36" s="25"/>
      <c r="F36" s="25"/>
      <c r="G36" s="26"/>
    </row>
    <row r="37" spans="1:8" s="22" customFormat="1" ht="18" x14ac:dyDescent="0.35">
      <c r="A37" s="61" t="s">
        <v>32</v>
      </c>
      <c r="B37" s="33">
        <f>TRUNC(B38-B39-B40,0)</f>
        <v>0</v>
      </c>
      <c r="C37" s="34">
        <f t="shared" ref="C37:G37" si="7">TRUNC(C38-C39-C40,0)</f>
        <v>0</v>
      </c>
      <c r="D37" s="34">
        <f t="shared" si="7"/>
        <v>0</v>
      </c>
      <c r="E37" s="34">
        <f t="shared" si="7"/>
        <v>0</v>
      </c>
      <c r="F37" s="34">
        <f t="shared" si="7"/>
        <v>0</v>
      </c>
      <c r="G37" s="35">
        <f t="shared" si="7"/>
        <v>0</v>
      </c>
    </row>
    <row r="38" spans="1:8" s="22" customFormat="1" ht="18" x14ac:dyDescent="0.35">
      <c r="A38" s="48" t="s">
        <v>23</v>
      </c>
      <c r="B38" s="31"/>
      <c r="C38" s="25"/>
      <c r="D38" s="25"/>
      <c r="E38" s="25"/>
      <c r="F38" s="25"/>
      <c r="G38" s="26"/>
    </row>
    <row r="39" spans="1:8" s="22" customFormat="1" ht="18" x14ac:dyDescent="0.35">
      <c r="A39" s="48" t="s">
        <v>21</v>
      </c>
      <c r="B39" s="32"/>
      <c r="C39" s="25"/>
      <c r="D39" s="25"/>
      <c r="E39" s="25"/>
      <c r="F39" s="25"/>
      <c r="G39" s="26"/>
    </row>
    <row r="40" spans="1:8" s="22" customFormat="1" ht="18" x14ac:dyDescent="0.35">
      <c r="A40" s="47" t="s">
        <v>22</v>
      </c>
      <c r="B40" s="31"/>
      <c r="C40" s="25"/>
      <c r="D40" s="25"/>
      <c r="E40" s="25"/>
      <c r="F40" s="25"/>
      <c r="G40" s="26"/>
    </row>
    <row r="41" spans="1:8" s="22" customFormat="1" ht="18" x14ac:dyDescent="0.35">
      <c r="A41" s="61" t="s">
        <v>24</v>
      </c>
      <c r="B41" s="32">
        <f>TRUNC(B42-B43,0)</f>
        <v>0</v>
      </c>
      <c r="C41" s="37">
        <f t="shared" ref="C41:G41" si="8">TRUNC(C42-C43,0)</f>
        <v>0</v>
      </c>
      <c r="D41" s="37">
        <f t="shared" si="8"/>
        <v>0</v>
      </c>
      <c r="E41" s="37">
        <f t="shared" si="8"/>
        <v>0</v>
      </c>
      <c r="F41" s="37">
        <f t="shared" si="8"/>
        <v>0</v>
      </c>
      <c r="G41" s="38">
        <f t="shared" si="8"/>
        <v>0</v>
      </c>
    </row>
    <row r="42" spans="1:8" s="22" customFormat="1" ht="18" x14ac:dyDescent="0.35">
      <c r="A42" s="48" t="s">
        <v>25</v>
      </c>
      <c r="B42" s="31"/>
      <c r="C42" s="25"/>
      <c r="D42" s="25"/>
      <c r="E42" s="25"/>
      <c r="F42" s="25"/>
      <c r="G42" s="26"/>
    </row>
    <row r="43" spans="1:8" s="22" customFormat="1" ht="18" x14ac:dyDescent="0.35">
      <c r="A43" s="49" t="s">
        <v>26</v>
      </c>
      <c r="B43" s="32"/>
      <c r="C43" s="25"/>
      <c r="D43" s="25"/>
      <c r="E43" s="25"/>
      <c r="F43" s="25"/>
      <c r="G43" s="26"/>
    </row>
    <row r="44" spans="1:8" s="22" customFormat="1" ht="18.5" thickBot="1" x14ac:dyDescent="0.4">
      <c r="A44" s="62" t="s">
        <v>14</v>
      </c>
      <c r="B44" s="40"/>
      <c r="C44" s="41"/>
      <c r="D44" s="41"/>
      <c r="E44" s="41"/>
      <c r="F44" s="41"/>
      <c r="G44" s="42"/>
    </row>
    <row r="45" spans="1:8" s="22" customFormat="1" ht="18" x14ac:dyDescent="0.35">
      <c r="A45" s="43" t="s">
        <v>10</v>
      </c>
      <c r="B45" s="63"/>
      <c r="C45" s="64"/>
      <c r="D45" s="64"/>
      <c r="E45" s="64"/>
      <c r="F45" s="64"/>
      <c r="G45" s="65"/>
    </row>
    <row r="46" spans="1:8" s="54" customFormat="1" ht="21" customHeight="1" thickBot="1" x14ac:dyDescent="0.4">
      <c r="A46" s="50" t="s">
        <v>1</v>
      </c>
      <c r="B46" s="51"/>
      <c r="C46" s="52"/>
      <c r="D46" s="52"/>
      <c r="E46" s="52"/>
      <c r="F46" s="52"/>
      <c r="G46" s="53"/>
    </row>
    <row r="47" spans="1:8" ht="15.5" x14ac:dyDescent="0.35">
      <c r="A47" s="55"/>
      <c r="B47" s="54"/>
      <c r="C47" s="56"/>
      <c r="D47" s="56"/>
      <c r="E47" s="56"/>
      <c r="F47" s="56"/>
      <c r="G47" s="56"/>
      <c r="H47" s="56"/>
    </row>
    <row r="48" spans="1:8" ht="15.5" x14ac:dyDescent="0.35">
      <c r="A48" s="55"/>
      <c r="B48" s="54"/>
      <c r="C48" s="56"/>
      <c r="D48" s="56"/>
      <c r="E48" s="56"/>
      <c r="F48" s="56"/>
      <c r="G48" s="56"/>
      <c r="H48" s="56"/>
    </row>
  </sheetData>
  <sheetProtection algorithmName="SHA-512" hashValue="60pCKM+tpo9tLoA8EXTa8bR5gLc/l20b90LTPiVtKNA495WKxEg6nUn5FMztsU75yqlP/k6ptU5aZBZkUAbk7w==" saltValue="vOojgdO3mHDXS4jfYXnpOA==" spinCount="100000" sheet="1" formatCells="0" formatColumns="0" formatRows="0" insertColumns="0" insertRows="0" insertHyperlinks="0" deleteColumns="0" deleteRows="0" sort="0" autoFilter="0" pivotTables="0"/>
  <mergeCells count="17">
    <mergeCell ref="A1:F1"/>
    <mergeCell ref="A5:G5"/>
    <mergeCell ref="A7:G7"/>
    <mergeCell ref="A8:G8"/>
    <mergeCell ref="A9:G9"/>
    <mergeCell ref="B31:G31"/>
    <mergeCell ref="B45:G45"/>
    <mergeCell ref="A2:G2"/>
    <mergeCell ref="A3:G3"/>
    <mergeCell ref="A4:G4"/>
    <mergeCell ref="A6:G6"/>
    <mergeCell ref="B13:B15"/>
    <mergeCell ref="A13:A15"/>
    <mergeCell ref="B17:G17"/>
    <mergeCell ref="C13:G14"/>
    <mergeCell ref="A12:H12"/>
    <mergeCell ref="C10:G11"/>
  </mergeCells>
  <conditionalFormatting sqref="B10:B11">
    <cfRule type="containsBlanks" dxfId="24" priority="221">
      <formula>LEN(TRIM(B10))=0</formula>
    </cfRule>
  </conditionalFormatting>
  <conditionalFormatting sqref="B16">
    <cfRule type="containsBlanks" dxfId="23" priority="222">
      <formula>LEN(TRIM(B16))=0</formula>
    </cfRule>
  </conditionalFormatting>
  <conditionalFormatting sqref="B18">
    <cfRule type="containsBlanks" dxfId="22" priority="223">
      <formula>LEN(TRIM(B18))=0</formula>
    </cfRule>
  </conditionalFormatting>
  <conditionalFormatting sqref="B20">
    <cfRule type="containsBlanks" dxfId="21" priority="224">
      <formula>LEN(TRIM(B20))=0</formula>
    </cfRule>
  </conditionalFormatting>
  <conditionalFormatting sqref="B24">
    <cfRule type="containsBlanks" dxfId="20" priority="225">
      <formula>LEN(TRIM(B24))=0</formula>
    </cfRule>
  </conditionalFormatting>
  <conditionalFormatting sqref="B26">
    <cfRule type="containsBlanks" dxfId="19" priority="226">
      <formula>LEN(TRIM(B26))=0</formula>
    </cfRule>
  </conditionalFormatting>
  <conditionalFormatting sqref="B28">
    <cfRule type="containsBlanks" dxfId="18" priority="227">
      <formula>LEN(TRIM(B28))=0</formula>
    </cfRule>
  </conditionalFormatting>
  <conditionalFormatting sqref="B30">
    <cfRule type="containsBlanks" dxfId="17" priority="228">
      <formula>LEN(TRIM(B30))=0</formula>
    </cfRule>
  </conditionalFormatting>
  <conditionalFormatting sqref="B32">
    <cfRule type="containsBlanks" dxfId="16" priority="229">
      <formula>LEN(TRIM(B32))=0</formula>
    </cfRule>
  </conditionalFormatting>
  <conditionalFormatting sqref="B34">
    <cfRule type="containsBlanks" dxfId="15" priority="230">
      <formula>LEN(TRIM(B34))=0</formula>
    </cfRule>
  </conditionalFormatting>
  <conditionalFormatting sqref="B38">
    <cfRule type="containsBlanks" dxfId="14" priority="231">
      <formula>LEN(TRIM(B38))=0</formula>
    </cfRule>
  </conditionalFormatting>
  <conditionalFormatting sqref="B40">
    <cfRule type="containsBlanks" dxfId="13" priority="232">
      <formula>LEN(TRIM(B40))=0</formula>
    </cfRule>
  </conditionalFormatting>
  <conditionalFormatting sqref="B42">
    <cfRule type="containsBlanks" dxfId="12" priority="233">
      <formula>LEN(TRIM(B42))=0</formula>
    </cfRule>
  </conditionalFormatting>
  <conditionalFormatting sqref="B44">
    <cfRule type="containsBlanks" dxfId="11" priority="234">
      <formula>LEN(TRIM(B44))=0</formula>
    </cfRule>
  </conditionalFormatting>
  <conditionalFormatting sqref="C18:G18 C24:G24">
    <cfRule type="expression" dxfId="10" priority="187">
      <formula>T2=1</formula>
    </cfRule>
  </conditionalFormatting>
  <conditionalFormatting sqref="C20:G22">
    <cfRule type="expression" dxfId="9" priority="128">
      <formula>T4=1</formula>
    </cfRule>
  </conditionalFormatting>
  <conditionalFormatting sqref="C25:G25">
    <cfRule type="expression" dxfId="8" priority="126">
      <formula>T10=1</formula>
    </cfRule>
  </conditionalFormatting>
  <conditionalFormatting sqref="C26:G26">
    <cfRule type="expression" dxfId="7" priority="125">
      <formula>#REF!=1</formula>
    </cfRule>
  </conditionalFormatting>
  <conditionalFormatting sqref="C28:G28">
    <cfRule type="expression" dxfId="6" priority="124">
      <formula>#REF!=1</formula>
    </cfRule>
  </conditionalFormatting>
  <conditionalFormatting sqref="C29:G30">
    <cfRule type="expression" dxfId="5" priority="122">
      <formula>T12=1</formula>
    </cfRule>
  </conditionalFormatting>
  <conditionalFormatting sqref="C32:G32">
    <cfRule type="expression" dxfId="4" priority="3">
      <formula>T15=1</formula>
    </cfRule>
  </conditionalFormatting>
  <conditionalFormatting sqref="C34:G36">
    <cfRule type="expression" dxfId="3" priority="11">
      <formula>T17=1</formula>
    </cfRule>
  </conditionalFormatting>
  <conditionalFormatting sqref="C38:G40">
    <cfRule type="expression" dxfId="2" priority="8">
      <formula>T21=1</formula>
    </cfRule>
  </conditionalFormatting>
  <conditionalFormatting sqref="C42:G42">
    <cfRule type="expression" dxfId="1" priority="7">
      <formula>#REF!=1</formula>
    </cfRule>
  </conditionalFormatting>
  <conditionalFormatting sqref="C43:G44">
    <cfRule type="expression" dxfId="0" priority="5">
      <formula>T26=1</formula>
    </cfRule>
  </conditionalFormatting>
  <dataValidations disablePrompts="1" count="2">
    <dataValidation type="date" allowBlank="1" showInputMessage="1" showErrorMessage="1" sqref="B16" xr:uid="{1220983E-5C47-4B7C-A762-9DB40F0D049E}">
      <formula1>1</formula1>
      <formula2>73051</formula2>
    </dataValidation>
    <dataValidation type="list" allowBlank="1" showInputMessage="1" showErrorMessage="1" sqref="B11" xr:uid="{24976388-6971-466A-948F-652390451316}">
      <formula1>$L$1:$BI$1</formula1>
    </dataValidation>
  </dataValidation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1" operator="containsText" id="{AB43FB75-C5C6-4C8C-A6C7-D80311B35AA6}">
            <xm:f>NOT(ISERROR(SEARCH($A$17,A17)))</xm:f>
            <xm:f>$A$17</xm:f>
            <x14:dxf>
              <font>
                <color theme="0"/>
              </font>
              <fill>
                <patternFill>
                  <bgColor rgb="FFC00000"/>
                </patternFill>
              </fill>
            </x14:dxf>
          </x14:cfRule>
          <xm:sqref>A17</xm:sqref>
        </x14:conditionalFormatting>
        <x14:conditionalFormatting xmlns:xm="http://schemas.microsoft.com/office/excel/2006/main">
          <x14:cfRule type="containsText" priority="2" operator="containsText" id="{AC1CF69C-498C-47E7-A0FB-E6CF91764F32}">
            <xm:f>NOT(ISERROR(SEARCH($A$17,A31)))</xm:f>
            <xm:f>$A$17</xm:f>
            <x14:dxf>
              <fill>
                <patternFill>
                  <bgColor rgb="FFC00000"/>
                </patternFill>
              </fill>
            </x14:dxf>
          </x14:cfRule>
          <xm:sqref>A31</xm:sqref>
        </x14:conditionalFormatting>
        <x14:conditionalFormatting xmlns:xm="http://schemas.microsoft.com/office/excel/2006/main">
          <x14:cfRule type="containsText" priority="1" operator="containsText" id="{313F1BE7-4E8D-4B6C-BAA7-5FD56C6F65FD}">
            <xm:f>NOT(ISERROR(SEARCH($A$17,A45)))</xm:f>
            <xm:f>$A$17</xm:f>
            <x14:dxf>
              <fill>
                <patternFill>
                  <bgColor rgb="FFC00000"/>
                </patternFill>
              </fill>
            </x14:dxf>
          </x14:cfRule>
          <xm:sqref>A45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A3A</vt:lpstr>
      <vt:lpstr>A3A!Área_de_impresión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Narváez Daza Alida Del Rosario</dc:creator>
  <cp:lastModifiedBy>Narváez Daza Alida Del Rosario</cp:lastModifiedBy>
  <dcterms:created xsi:type="dcterms:W3CDTF">2013-05-03T18:15:08Z</dcterms:created>
  <dcterms:modified xsi:type="dcterms:W3CDTF">2025-02-27T22:48:35Z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8232ec09-4297-403b-a65f-2dc19146cf9d_Enabled">
    <vt:lpwstr>true</vt:lpwstr>
  </property>
  <property fmtid="{D5CDD505-2E9C-101B-9397-08002B2CF9AE}" pid="5" name="MSIP_Label_8232ec09-4297-403b-a65f-2dc19146cf9d_SetDate">
    <vt:lpwstr>2022-08-22T15:22:13Z</vt:lpwstr>
  </property>
  <property fmtid="{D5CDD505-2E9C-101B-9397-08002B2CF9AE}" pid="6" name="MSIP_Label_8232ec09-4297-403b-a65f-2dc19146cf9d_Method">
    <vt:lpwstr>Privileged</vt:lpwstr>
  </property>
  <property fmtid="{D5CDD505-2E9C-101B-9397-08002B2CF9AE}" pid="7" name="MSIP_Label_8232ec09-4297-403b-a65f-2dc19146cf9d_Name">
    <vt:lpwstr>Circulación limitada</vt:lpwstr>
  </property>
  <property fmtid="{D5CDD505-2E9C-101B-9397-08002B2CF9AE}" pid="8" name="MSIP_Label_8232ec09-4297-403b-a65f-2dc19146cf9d_SiteId">
    <vt:lpwstr>2ff255e1-ae00-44bc-9787-fa8f8061bf68</vt:lpwstr>
  </property>
  <property fmtid="{D5CDD505-2E9C-101B-9397-08002B2CF9AE}" pid="9" name="MSIP_Label_8232ec09-4297-403b-a65f-2dc19146cf9d_ActionId">
    <vt:lpwstr>f16362bc-4474-4c2c-9c5e-bb8d66908275</vt:lpwstr>
  </property>
  <property fmtid="{D5CDD505-2E9C-101B-9397-08002B2CF9AE}" pid="10" name="MSIP_Label_8232ec09-4297-403b-a65f-2dc19146cf9d_ContentBits">
    <vt:lpwstr>0</vt:lpwstr>
  </property>
</Properties>
</file>